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<sst xmlns="http://schemas.openxmlformats.org/spreadsheetml/2006/main" count="87" uniqueCount="71">
  <si>
    <r>
      <rPr>
        <b/>
        <sz val="14"/>
        <color theme="1"/>
        <rFont val="方正小标宋_GBK"/>
        <charset val="134"/>
      </rPr>
      <t>经济与贸易学院2021级电子商务专业30%综合测评成绩一览表</t>
    </r>
    <r>
      <rPr>
        <b/>
        <sz val="14"/>
        <color theme="1"/>
        <rFont val="宋体"/>
        <charset val="134"/>
        <scheme val="minor"/>
      </rPr>
      <t xml:space="preserve">
（ 2022学年-2023学年 ）</t>
    </r>
  </si>
  <si>
    <t>序号</t>
  </si>
  <si>
    <t>姓名</t>
  </si>
  <si>
    <t>班级</t>
  </si>
  <si>
    <t>学号</t>
  </si>
  <si>
    <t>德育成绩（20分）</t>
  </si>
  <si>
    <t>智育成绩（60分）</t>
  </si>
  <si>
    <t>体育美育成绩（10分）</t>
  </si>
  <si>
    <t>劳育成绩（10）</t>
  </si>
  <si>
    <t>综合测评成绩</t>
  </si>
  <si>
    <t>课程成绩</t>
  </si>
  <si>
    <t>思想
鉴定分(0-10)</t>
  </si>
  <si>
    <t>互评分(0-5)</t>
  </si>
  <si>
    <t>德育加分(0-5)</t>
  </si>
  <si>
    <t>德育
扣分
(0-20)</t>
  </si>
  <si>
    <t>德育总成绩(0-20)</t>
  </si>
  <si>
    <t>课程成绩（不包含体育、劳动）
(0-55)</t>
  </si>
  <si>
    <t>创新创业能力</t>
  </si>
  <si>
    <t>智育
扣分
(0-55)</t>
  </si>
  <si>
    <t>智育
总成绩(0-60)</t>
  </si>
  <si>
    <t>体育课成绩(0-3)</t>
  </si>
  <si>
    <t>早操
(0-2)</t>
  </si>
  <si>
    <t>身体
素质(0-1)</t>
  </si>
  <si>
    <t>文体
加分(0-4)</t>
  </si>
  <si>
    <t>体育美育总成绩(0-10)</t>
  </si>
  <si>
    <t>劳动课成绩
(0-5)</t>
  </si>
  <si>
    <t>社会
实践
(0-2)</t>
  </si>
  <si>
    <t>志愿服务(0-2)</t>
  </si>
  <si>
    <t>其他(0-1)</t>
  </si>
  <si>
    <t>劳育
总成绩(0-10)</t>
  </si>
  <si>
    <t>总分</t>
  </si>
  <si>
    <t>专业排名</t>
  </si>
  <si>
    <t>平均分</t>
  </si>
  <si>
    <t>基础分（0-1）</t>
  </si>
  <si>
    <t>加分（0-4）</t>
  </si>
  <si>
    <t>薛秀琴</t>
  </si>
  <si>
    <t>电商56班</t>
  </si>
  <si>
    <t>2021211608</t>
  </si>
  <si>
    <t>张奋飞</t>
  </si>
  <si>
    <t>电商57班</t>
  </si>
  <si>
    <t>2021215063</t>
  </si>
  <si>
    <t>惠盼盼</t>
  </si>
  <si>
    <t>2021215239</t>
  </si>
  <si>
    <t>徐君艳</t>
  </si>
  <si>
    <t>2021215924</t>
  </si>
  <si>
    <t>王鑫怡</t>
  </si>
  <si>
    <t>2021212803</t>
  </si>
  <si>
    <t>周瑛茹</t>
  </si>
  <si>
    <t>2021216538</t>
  </si>
  <si>
    <t>陈振静</t>
  </si>
  <si>
    <t>2021211906</t>
  </si>
  <si>
    <t>杜佳伟</t>
  </si>
  <si>
    <t>2021212376</t>
  </si>
  <si>
    <t>张园园</t>
  </si>
  <si>
    <t>2021216667</t>
  </si>
  <si>
    <t>向柳</t>
  </si>
  <si>
    <t>2021215402</t>
  </si>
  <si>
    <t>李玲玲</t>
  </si>
  <si>
    <t>2021216599</t>
  </si>
  <si>
    <t>何晨悦</t>
  </si>
  <si>
    <t>2021214374</t>
  </si>
  <si>
    <t>张怡蕊</t>
  </si>
  <si>
    <t>2020213454</t>
  </si>
  <si>
    <t>郭佳惠</t>
  </si>
  <si>
    <t>2021212766</t>
  </si>
  <si>
    <t>陈玉昆</t>
  </si>
  <si>
    <t>2021216498</t>
  </si>
  <si>
    <t>罗怡萍</t>
  </si>
  <si>
    <t>2021211681</t>
  </si>
  <si>
    <t>魏阿婷</t>
  </si>
  <si>
    <t>2021212203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</si>
</sst>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.0_ "/>
    <numFmt numFmtId="179" formatCode="0.00_);[Red]\(0.00\)"/>
  </numFmts>
  <fonts count="31">
    <font>
      <sz val="11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92D050"/>
      <name val="宋体"/>
      <charset val="134"/>
      <scheme val="minor"/>
    </font>
    <font>
      <b/>
      <sz val="10"/>
      <color rgb="FF00B0F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7"/>
      <name val="宋体"/>
      <charset val="134"/>
      <scheme val="minor"/>
    </font>
    <font>
      <sz val="10"/>
      <color theme="1"/>
      <name val="宋体"/>
      <charset val="134"/>
    </font>
    <font>
      <b/>
      <sz val="10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1"/>
  <sheetViews>
    <sheetView tabSelected="1" zoomScale="87" zoomScaleNormal="87" workbookViewId="0">
      <selection activeCell="AF12" sqref="AF12"/>
    </sheetView>
  </sheetViews>
  <sheetFormatPr defaultColWidth="8.725" defaultRowHeight="13.5"/>
  <cols>
    <col min="1" max="1" width="3.44166666666667" customWidth="1"/>
    <col min="2" max="2" width="7.46666666666667" customWidth="1"/>
    <col min="3" max="3" width="8.18333333333333" customWidth="1"/>
    <col min="4" max="4" width="10.3416666666667" customWidth="1"/>
    <col min="5" max="5" width="5.30833333333333" customWidth="1"/>
    <col min="6" max="7" width="4.625" customWidth="1"/>
    <col min="8" max="8" width="2.58333333333333" customWidth="1"/>
    <col min="9" max="9" width="4.625" customWidth="1"/>
    <col min="10" max="10" width="6.46666666666667" customWidth="1"/>
    <col min="11" max="11" width="3.44166666666667" customWidth="1"/>
    <col min="12" max="12" width="3.3" customWidth="1"/>
    <col min="13" max="13" width="2.3" customWidth="1"/>
    <col min="14" max="14" width="6.60833333333333" style="1" customWidth="1"/>
    <col min="15" max="17" width="4.625" customWidth="1"/>
    <col min="18" max="18" width="3.59166666666667" customWidth="1"/>
    <col min="19" max="19" width="4.625" customWidth="1"/>
    <col min="20" max="20" width="3.44166666666667" customWidth="1"/>
    <col min="21" max="21" width="3.01666666666667" customWidth="1"/>
    <col min="22" max="22" width="3.3" customWidth="1"/>
    <col min="23" max="23" width="3.44166666666667" customWidth="1"/>
    <col min="24" max="24" width="4.625" customWidth="1"/>
    <col min="25" max="25" width="6.6" customWidth="1"/>
    <col min="26" max="26" width="3.15833333333333" customWidth="1"/>
    <col min="27" max="27" width="6.75" style="1" customWidth="1"/>
    <col min="28" max="28" width="2.71666666666667" customWidth="1"/>
  </cols>
  <sheetData>
    <row r="1" ht="43" customHeight="1" spans="1:2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"/>
      <c r="AB1" s="3"/>
    </row>
    <row r="2" spans="1:2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16" t="s">
        <v>6</v>
      </c>
      <c r="K2" s="16"/>
      <c r="L2" s="16"/>
      <c r="M2" s="16"/>
      <c r="N2" s="17"/>
      <c r="O2" s="18" t="s">
        <v>7</v>
      </c>
      <c r="P2" s="18"/>
      <c r="Q2" s="18"/>
      <c r="R2" s="18"/>
      <c r="S2" s="18"/>
      <c r="T2" s="29" t="s">
        <v>8</v>
      </c>
      <c r="U2" s="29"/>
      <c r="V2" s="29"/>
      <c r="W2" s="29"/>
      <c r="X2" s="29"/>
      <c r="Y2" s="5" t="s">
        <v>9</v>
      </c>
      <c r="Z2" s="5"/>
      <c r="AA2" s="31" t="s">
        <v>10</v>
      </c>
      <c r="AB2" s="32"/>
    </row>
    <row r="3" spans="1:28">
      <c r="A3" s="4"/>
      <c r="B3" s="4"/>
      <c r="C3" s="4"/>
      <c r="D3" s="4"/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19" t="s">
        <v>17</v>
      </c>
      <c r="L3" s="19"/>
      <c r="M3" s="4" t="s">
        <v>18</v>
      </c>
      <c r="N3" s="20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20" t="s">
        <v>32</v>
      </c>
      <c r="AB3" s="4" t="s">
        <v>31</v>
      </c>
    </row>
    <row r="4" ht="112" customHeight="1" spans="1:28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33</v>
      </c>
      <c r="L4" s="4" t="s">
        <v>34</v>
      </c>
      <c r="M4" s="4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0"/>
      <c r="AB4" s="4"/>
    </row>
    <row r="5" spans="1:28">
      <c r="A5" s="6">
        <v>1</v>
      </c>
      <c r="B5" s="7" t="s">
        <v>35</v>
      </c>
      <c r="C5" s="8" t="s">
        <v>36</v>
      </c>
      <c r="D5" s="7" t="s">
        <v>37</v>
      </c>
      <c r="E5" s="7">
        <v>9.1</v>
      </c>
      <c r="F5" s="6">
        <v>4.8</v>
      </c>
      <c r="G5" s="6">
        <v>1.4</v>
      </c>
      <c r="H5" s="6"/>
      <c r="I5" s="21">
        <f>SUM(E5:H5)</f>
        <v>15.3</v>
      </c>
      <c r="J5" s="22">
        <v>46.7775</v>
      </c>
      <c r="K5" s="23">
        <v>1</v>
      </c>
      <c r="L5" s="23">
        <v>4</v>
      </c>
      <c r="M5" s="6"/>
      <c r="N5" s="24">
        <f>SUM(J5:M5)</f>
        <v>51.7775</v>
      </c>
      <c r="O5" s="6">
        <v>2.85</v>
      </c>
      <c r="P5" s="6">
        <v>2</v>
      </c>
      <c r="Q5" s="6">
        <v>1</v>
      </c>
      <c r="R5" s="6">
        <v>3.8</v>
      </c>
      <c r="S5" s="21">
        <f>SUM(O5:R5)</f>
        <v>9.65</v>
      </c>
      <c r="T5" s="30">
        <v>4.5</v>
      </c>
      <c r="U5" s="30">
        <v>0</v>
      </c>
      <c r="V5" s="6">
        <v>1</v>
      </c>
      <c r="W5" s="6">
        <v>1</v>
      </c>
      <c r="X5" s="21">
        <f>SUM(T5:W5)</f>
        <v>6.5</v>
      </c>
      <c r="Y5" s="33">
        <f t="shared" ref="Y5:Y59" si="0">I5+N5+S5+X5</f>
        <v>83.2275</v>
      </c>
      <c r="Z5" s="6">
        <f>RANK(Y5,$Y$5:$Y$21)</f>
        <v>1</v>
      </c>
      <c r="AA5" s="22">
        <v>84.5909090909091</v>
      </c>
      <c r="AB5" s="9">
        <v>7</v>
      </c>
    </row>
    <row r="6" spans="1:28">
      <c r="A6" s="6">
        <v>2</v>
      </c>
      <c r="B6" s="37" t="s">
        <v>38</v>
      </c>
      <c r="C6" s="9" t="s">
        <v>39</v>
      </c>
      <c r="D6" s="37" t="s">
        <v>40</v>
      </c>
      <c r="E6" s="9">
        <v>9.14</v>
      </c>
      <c r="F6" s="9">
        <v>4.3</v>
      </c>
      <c r="G6" s="9">
        <v>1.1</v>
      </c>
      <c r="H6" s="9"/>
      <c r="I6" s="25">
        <f>E6+F6+G6+H6</f>
        <v>14.54</v>
      </c>
      <c r="J6" s="9">
        <v>47.56125</v>
      </c>
      <c r="K6" s="9">
        <v>1</v>
      </c>
      <c r="L6" s="9">
        <v>4</v>
      </c>
      <c r="M6" s="9"/>
      <c r="N6" s="26">
        <f>J6+K6+L6+M6</f>
        <v>52.56125</v>
      </c>
      <c r="O6" s="9">
        <v>2.64</v>
      </c>
      <c r="P6" s="9">
        <v>2</v>
      </c>
      <c r="Q6" s="9">
        <v>1</v>
      </c>
      <c r="R6" s="9">
        <v>1</v>
      </c>
      <c r="S6" s="25">
        <f>O6+P6+Q6+R6</f>
        <v>6.64</v>
      </c>
      <c r="T6" s="9">
        <v>4.5</v>
      </c>
      <c r="U6" s="9">
        <v>1</v>
      </c>
      <c r="V6" s="9">
        <v>2</v>
      </c>
      <c r="W6" s="9">
        <v>1</v>
      </c>
      <c r="X6" s="25">
        <f>T6+U6+V6+W6</f>
        <v>8.5</v>
      </c>
      <c r="Y6" s="34">
        <f t="shared" si="0"/>
        <v>82.24125</v>
      </c>
      <c r="Z6" s="6">
        <f t="shared" ref="Z6:Z37" si="1">RANK(Y6,$Y$5:$Y$21)</f>
        <v>2</v>
      </c>
      <c r="AA6" s="35">
        <v>86.7045454545455</v>
      </c>
      <c r="AB6" s="9">
        <v>1</v>
      </c>
    </row>
    <row r="7" spans="1:28">
      <c r="A7" s="6">
        <v>3</v>
      </c>
      <c r="B7" s="37" t="s">
        <v>41</v>
      </c>
      <c r="C7" s="9" t="s">
        <v>39</v>
      </c>
      <c r="D7" s="37" t="s">
        <v>42</v>
      </c>
      <c r="E7" s="9">
        <v>9.14</v>
      </c>
      <c r="F7" s="9">
        <v>4.2</v>
      </c>
      <c r="G7" s="9">
        <v>2</v>
      </c>
      <c r="H7" s="9"/>
      <c r="I7" s="25">
        <f>E7+F7+G7+H7</f>
        <v>15.34</v>
      </c>
      <c r="J7" s="9">
        <v>46.475</v>
      </c>
      <c r="K7" s="9">
        <v>1</v>
      </c>
      <c r="L7" s="9">
        <v>4</v>
      </c>
      <c r="M7" s="9"/>
      <c r="N7" s="26">
        <f>J7+K7+L7+M7</f>
        <v>51.475</v>
      </c>
      <c r="O7" s="9">
        <v>2.55</v>
      </c>
      <c r="P7" s="9">
        <v>2</v>
      </c>
      <c r="Q7" s="9">
        <v>1</v>
      </c>
      <c r="R7" s="9">
        <v>0.7</v>
      </c>
      <c r="S7" s="25">
        <f>O7+P7+Q7+R7</f>
        <v>6.25</v>
      </c>
      <c r="T7" s="9">
        <v>4.5</v>
      </c>
      <c r="U7" s="9">
        <v>1</v>
      </c>
      <c r="V7" s="9">
        <v>2</v>
      </c>
      <c r="W7" s="9">
        <v>1</v>
      </c>
      <c r="X7" s="25">
        <f>T7+U7+V7+W7</f>
        <v>8.5</v>
      </c>
      <c r="Y7" s="34">
        <f t="shared" si="0"/>
        <v>81.565</v>
      </c>
      <c r="Z7" s="6">
        <f t="shared" si="1"/>
        <v>3</v>
      </c>
      <c r="AA7" s="35">
        <v>84.7727272727273</v>
      </c>
      <c r="AB7" s="9">
        <v>6</v>
      </c>
    </row>
    <row r="8" spans="1:28">
      <c r="A8" s="6">
        <v>4</v>
      </c>
      <c r="B8" s="37" t="s">
        <v>43</v>
      </c>
      <c r="C8" s="9" t="s">
        <v>39</v>
      </c>
      <c r="D8" s="37" t="s">
        <v>44</v>
      </c>
      <c r="E8" s="9">
        <v>8.57</v>
      </c>
      <c r="F8" s="9">
        <v>3.9</v>
      </c>
      <c r="G8" s="9">
        <v>1.1</v>
      </c>
      <c r="H8" s="9"/>
      <c r="I8" s="25">
        <f>E8+F8+G8+H8</f>
        <v>13.57</v>
      </c>
      <c r="J8" s="9">
        <v>46.95625</v>
      </c>
      <c r="K8" s="9">
        <v>1</v>
      </c>
      <c r="L8" s="9">
        <v>4</v>
      </c>
      <c r="M8" s="9"/>
      <c r="N8" s="26">
        <f>J8+K8+L8+M8</f>
        <v>51.95625</v>
      </c>
      <c r="O8" s="9">
        <v>2.4</v>
      </c>
      <c r="P8" s="9">
        <v>2</v>
      </c>
      <c r="Q8" s="9">
        <v>1</v>
      </c>
      <c r="R8" s="9">
        <v>0.7</v>
      </c>
      <c r="S8" s="25">
        <f>O8+P8+Q8+R8</f>
        <v>6.1</v>
      </c>
      <c r="T8" s="9">
        <v>4.5</v>
      </c>
      <c r="U8" s="9">
        <v>2</v>
      </c>
      <c r="V8" s="9">
        <v>2</v>
      </c>
      <c r="W8" s="9">
        <v>1</v>
      </c>
      <c r="X8" s="25">
        <f>T8+U8+V8+W8</f>
        <v>9.5</v>
      </c>
      <c r="Y8" s="34">
        <f t="shared" si="0"/>
        <v>81.12625</v>
      </c>
      <c r="Z8" s="6">
        <f t="shared" si="1"/>
        <v>4</v>
      </c>
      <c r="AA8" s="35">
        <v>85.3409090909091</v>
      </c>
      <c r="AB8" s="9">
        <v>4</v>
      </c>
    </row>
    <row r="9" spans="1:28">
      <c r="A9" s="6">
        <v>5</v>
      </c>
      <c r="B9" s="7" t="s">
        <v>45</v>
      </c>
      <c r="C9" s="8" t="s">
        <v>36</v>
      </c>
      <c r="D9" s="7" t="s">
        <v>46</v>
      </c>
      <c r="E9" s="7">
        <v>9.1</v>
      </c>
      <c r="F9" s="6">
        <v>4.8</v>
      </c>
      <c r="G9" s="6">
        <v>1.7</v>
      </c>
      <c r="H9" s="6"/>
      <c r="I9" s="21">
        <f>SUM(E9:H9)</f>
        <v>15.6</v>
      </c>
      <c r="J9" s="22">
        <v>46.035</v>
      </c>
      <c r="K9" s="23">
        <v>1</v>
      </c>
      <c r="L9" s="6">
        <v>4</v>
      </c>
      <c r="M9" s="6"/>
      <c r="N9" s="24">
        <f>SUM(J9:M9)</f>
        <v>51.035</v>
      </c>
      <c r="O9" s="6">
        <v>2.58</v>
      </c>
      <c r="P9" s="6">
        <v>2</v>
      </c>
      <c r="Q9" s="6">
        <v>1</v>
      </c>
      <c r="R9" s="6">
        <v>0.5</v>
      </c>
      <c r="S9" s="21">
        <f>SUM(O9:R9)</f>
        <v>6.08</v>
      </c>
      <c r="T9" s="6">
        <v>4.5</v>
      </c>
      <c r="U9" s="6">
        <v>1</v>
      </c>
      <c r="V9" s="6">
        <v>1</v>
      </c>
      <c r="W9" s="6">
        <v>1</v>
      </c>
      <c r="X9" s="21">
        <f>SUM(T9:W9)</f>
        <v>7.5</v>
      </c>
      <c r="Y9" s="33">
        <f t="shared" si="0"/>
        <v>80.215</v>
      </c>
      <c r="Z9" s="6">
        <f t="shared" si="1"/>
        <v>5</v>
      </c>
      <c r="AA9" s="22">
        <v>84.0909090909091</v>
      </c>
      <c r="AB9" s="9">
        <v>9</v>
      </c>
    </row>
    <row r="10" spans="1:28">
      <c r="A10" s="6">
        <v>6</v>
      </c>
      <c r="B10" s="38" t="s">
        <v>47</v>
      </c>
      <c r="C10" s="10" t="s">
        <v>39</v>
      </c>
      <c r="D10" s="38" t="s">
        <v>48</v>
      </c>
      <c r="E10" s="10">
        <v>8.85</v>
      </c>
      <c r="F10" s="10">
        <v>4.3</v>
      </c>
      <c r="G10" s="10">
        <v>0.4</v>
      </c>
      <c r="H10" s="10"/>
      <c r="I10" s="25">
        <f>E10+F10+G10+H10</f>
        <v>13.55</v>
      </c>
      <c r="J10" s="10">
        <v>46.6675</v>
      </c>
      <c r="K10" s="10">
        <v>1</v>
      </c>
      <c r="L10" s="10">
        <v>4</v>
      </c>
      <c r="M10" s="10"/>
      <c r="N10" s="26">
        <f>J10+K10+L10+M10</f>
        <v>51.6675</v>
      </c>
      <c r="O10" s="10">
        <v>2.4</v>
      </c>
      <c r="P10" s="10">
        <v>0</v>
      </c>
      <c r="Q10" s="10">
        <v>1</v>
      </c>
      <c r="R10" s="10">
        <v>3.6</v>
      </c>
      <c r="S10" s="25">
        <f>O10+P10+Q10+R10</f>
        <v>7</v>
      </c>
      <c r="T10" s="10">
        <v>4.5</v>
      </c>
      <c r="U10" s="10">
        <v>1</v>
      </c>
      <c r="V10" s="10">
        <v>1</v>
      </c>
      <c r="W10" s="10">
        <v>1</v>
      </c>
      <c r="X10" s="25">
        <f>T10+U10+V10+W10</f>
        <v>7.5</v>
      </c>
      <c r="Y10" s="12">
        <f t="shared" si="0"/>
        <v>79.7175</v>
      </c>
      <c r="Z10" s="6">
        <f t="shared" si="1"/>
        <v>6</v>
      </c>
      <c r="AA10" s="28">
        <v>84.8636363636364</v>
      </c>
      <c r="AB10" s="9">
        <v>5</v>
      </c>
    </row>
    <row r="11" spans="1:28">
      <c r="A11" s="6">
        <v>7</v>
      </c>
      <c r="B11" s="7" t="s">
        <v>49</v>
      </c>
      <c r="C11" s="8" t="s">
        <v>36</v>
      </c>
      <c r="D11" s="7" t="s">
        <v>50</v>
      </c>
      <c r="E11" s="7">
        <v>9.1</v>
      </c>
      <c r="F11" s="6">
        <v>4.6</v>
      </c>
      <c r="G11" s="6">
        <v>1</v>
      </c>
      <c r="H11" s="6"/>
      <c r="I11" s="21">
        <f>SUM(E11:H11)</f>
        <v>14.7</v>
      </c>
      <c r="J11" s="22">
        <v>46.7775</v>
      </c>
      <c r="K11" s="23">
        <v>1</v>
      </c>
      <c r="L11" s="23">
        <v>4</v>
      </c>
      <c r="M11" s="6"/>
      <c r="N11" s="24">
        <f>SUM(J11:M11)</f>
        <v>51.7775</v>
      </c>
      <c r="O11" s="6">
        <v>2.82</v>
      </c>
      <c r="P11" s="6">
        <v>2</v>
      </c>
      <c r="Q11" s="6">
        <v>1</v>
      </c>
      <c r="R11" s="6">
        <v>0.1</v>
      </c>
      <c r="S11" s="21">
        <f>SUM(O11:R11)</f>
        <v>5.92</v>
      </c>
      <c r="T11" s="30">
        <v>4.5</v>
      </c>
      <c r="U11" s="30">
        <v>0</v>
      </c>
      <c r="V11" s="6">
        <v>1</v>
      </c>
      <c r="W11" s="6">
        <v>1</v>
      </c>
      <c r="X11" s="21">
        <f>SUM(T11:W11)</f>
        <v>6.5</v>
      </c>
      <c r="Y11" s="33">
        <f t="shared" si="0"/>
        <v>78.8975</v>
      </c>
      <c r="Z11" s="6">
        <f t="shared" si="1"/>
        <v>7</v>
      </c>
      <c r="AA11" s="22">
        <v>85.6818181818182</v>
      </c>
      <c r="AB11" s="9">
        <v>2</v>
      </c>
    </row>
    <row r="12" spans="1:28">
      <c r="A12" s="6">
        <v>8</v>
      </c>
      <c r="B12" s="7" t="s">
        <v>51</v>
      </c>
      <c r="C12" s="8" t="s">
        <v>36</v>
      </c>
      <c r="D12" s="7" t="s">
        <v>52</v>
      </c>
      <c r="E12" s="7">
        <v>8.8</v>
      </c>
      <c r="F12" s="6">
        <v>4.5</v>
      </c>
      <c r="G12" s="6">
        <v>1.4</v>
      </c>
      <c r="H12" s="6"/>
      <c r="I12" s="21">
        <f>SUM(E12:H12)</f>
        <v>14.7</v>
      </c>
      <c r="J12" s="22">
        <v>44.7975</v>
      </c>
      <c r="K12" s="23">
        <v>1</v>
      </c>
      <c r="L12" s="6">
        <v>4</v>
      </c>
      <c r="M12" s="6"/>
      <c r="N12" s="24">
        <f>SUM(J12:M12)</f>
        <v>49.7975</v>
      </c>
      <c r="O12" s="6">
        <v>2.4</v>
      </c>
      <c r="P12" s="6">
        <v>2</v>
      </c>
      <c r="Q12" s="6">
        <v>1</v>
      </c>
      <c r="R12" s="6">
        <v>1.1</v>
      </c>
      <c r="S12" s="21">
        <f>SUM(O12:R12)</f>
        <v>6.5</v>
      </c>
      <c r="T12" s="6">
        <v>4.5</v>
      </c>
      <c r="U12" s="6">
        <v>0</v>
      </c>
      <c r="V12" s="6">
        <v>2</v>
      </c>
      <c r="W12" s="6">
        <v>1</v>
      </c>
      <c r="X12" s="21">
        <f>SUM(T12:W12)</f>
        <v>7.5</v>
      </c>
      <c r="Y12" s="33">
        <f t="shared" si="0"/>
        <v>78.4975</v>
      </c>
      <c r="Z12" s="6">
        <f t="shared" si="1"/>
        <v>8</v>
      </c>
      <c r="AA12" s="22">
        <v>81.7727272727273</v>
      </c>
      <c r="AB12" s="9">
        <v>29</v>
      </c>
    </row>
    <row r="13" spans="1:28">
      <c r="A13" s="6">
        <v>9</v>
      </c>
      <c r="B13" s="38" t="s">
        <v>53</v>
      </c>
      <c r="C13" s="10" t="s">
        <v>39</v>
      </c>
      <c r="D13" s="38" t="s">
        <v>54</v>
      </c>
      <c r="E13" s="10">
        <v>9.28</v>
      </c>
      <c r="F13" s="10">
        <v>4.2</v>
      </c>
      <c r="G13" s="10"/>
      <c r="H13" s="10"/>
      <c r="I13" s="25">
        <f>E13+F13+G13+H13</f>
        <v>13.48</v>
      </c>
      <c r="J13" s="10">
        <v>46.92875</v>
      </c>
      <c r="K13" s="10">
        <v>1</v>
      </c>
      <c r="L13" s="10">
        <v>4</v>
      </c>
      <c r="M13" s="27"/>
      <c r="N13" s="26">
        <f>J13+K13+L13+M13</f>
        <v>51.92875</v>
      </c>
      <c r="O13" s="10">
        <v>2.55</v>
      </c>
      <c r="P13" s="10">
        <v>2</v>
      </c>
      <c r="Q13" s="10">
        <v>1</v>
      </c>
      <c r="R13" s="10">
        <v>1</v>
      </c>
      <c r="S13" s="25">
        <f>O13+P13+Q13+R13</f>
        <v>6.55</v>
      </c>
      <c r="T13" s="10">
        <v>4.5</v>
      </c>
      <c r="U13" s="10">
        <v>0</v>
      </c>
      <c r="V13" s="10">
        <v>1</v>
      </c>
      <c r="W13" s="10">
        <v>1</v>
      </c>
      <c r="X13" s="25">
        <f>T13+U13+V13+W13</f>
        <v>6.5</v>
      </c>
      <c r="Y13" s="12">
        <f t="shared" si="0"/>
        <v>78.45875</v>
      </c>
      <c r="Z13" s="6">
        <f t="shared" si="1"/>
        <v>9</v>
      </c>
      <c r="AA13" s="28">
        <v>85.5227272727273</v>
      </c>
      <c r="AB13" s="9">
        <v>3</v>
      </c>
    </row>
    <row r="14" spans="1:28">
      <c r="A14" s="6">
        <v>10</v>
      </c>
      <c r="B14" s="38" t="s">
        <v>55</v>
      </c>
      <c r="C14" s="10" t="s">
        <v>39</v>
      </c>
      <c r="D14" s="38" t="s">
        <v>56</v>
      </c>
      <c r="E14" s="10">
        <v>9.28</v>
      </c>
      <c r="F14" s="10">
        <v>4.2</v>
      </c>
      <c r="G14" s="10">
        <v>0.3</v>
      </c>
      <c r="H14" s="10"/>
      <c r="I14" s="25">
        <f>E14+F14+G14+H14</f>
        <v>13.78</v>
      </c>
      <c r="J14" s="10">
        <v>46.0625</v>
      </c>
      <c r="K14" s="10">
        <v>1</v>
      </c>
      <c r="L14" s="10">
        <v>4</v>
      </c>
      <c r="M14" s="10"/>
      <c r="N14" s="26">
        <f>J14+K14+L14+M14</f>
        <v>51.0625</v>
      </c>
      <c r="O14" s="10">
        <v>2.4</v>
      </c>
      <c r="P14" s="10">
        <v>2</v>
      </c>
      <c r="Q14" s="10">
        <v>1</v>
      </c>
      <c r="R14" s="10">
        <v>1</v>
      </c>
      <c r="S14" s="25">
        <f>O14+P14+Q14+R14</f>
        <v>6.4</v>
      </c>
      <c r="T14" s="10">
        <v>4.5</v>
      </c>
      <c r="U14" s="6">
        <v>0</v>
      </c>
      <c r="V14" s="10">
        <v>1</v>
      </c>
      <c r="W14" s="10">
        <v>1</v>
      </c>
      <c r="X14" s="25">
        <f>T14+U14+V14+W14</f>
        <v>6.5</v>
      </c>
      <c r="Y14" s="12">
        <f t="shared" si="0"/>
        <v>77.7425</v>
      </c>
      <c r="Z14" s="6">
        <f t="shared" si="1"/>
        <v>10</v>
      </c>
      <c r="AA14" s="28">
        <v>83.8636363636364</v>
      </c>
      <c r="AB14" s="9">
        <v>10</v>
      </c>
    </row>
    <row r="15" spans="1:28">
      <c r="A15" s="6">
        <v>11</v>
      </c>
      <c r="B15" s="38" t="s">
        <v>57</v>
      </c>
      <c r="C15" s="10" t="s">
        <v>39</v>
      </c>
      <c r="D15" s="38" t="s">
        <v>58</v>
      </c>
      <c r="E15" s="10">
        <v>9.42</v>
      </c>
      <c r="F15" s="11">
        <v>4.1</v>
      </c>
      <c r="G15" s="6"/>
      <c r="H15" s="6"/>
      <c r="I15" s="25">
        <f>E15+F15+G15+H15</f>
        <v>13.52</v>
      </c>
      <c r="J15" s="22">
        <v>45.2925</v>
      </c>
      <c r="K15" s="6">
        <v>1</v>
      </c>
      <c r="L15" s="11">
        <v>4</v>
      </c>
      <c r="M15" s="6"/>
      <c r="N15" s="26">
        <f>J15+K15+L15+M15</f>
        <v>50.2925</v>
      </c>
      <c r="O15" s="6">
        <v>2.49</v>
      </c>
      <c r="P15" s="6">
        <v>2</v>
      </c>
      <c r="Q15" s="6">
        <v>1</v>
      </c>
      <c r="R15" s="6">
        <v>1</v>
      </c>
      <c r="S15" s="21">
        <f>O15+P15+Q15+R15</f>
        <v>6.49</v>
      </c>
      <c r="T15" s="6">
        <v>4.5</v>
      </c>
      <c r="U15" s="6">
        <v>1.5</v>
      </c>
      <c r="V15" s="6">
        <v>0</v>
      </c>
      <c r="W15" s="6">
        <v>1</v>
      </c>
      <c r="X15" s="21">
        <f>T15+U15+V15+W15</f>
        <v>7</v>
      </c>
      <c r="Y15" s="36">
        <f t="shared" si="0"/>
        <v>77.3025</v>
      </c>
      <c r="Z15" s="6">
        <f t="shared" si="1"/>
        <v>11</v>
      </c>
      <c r="AA15" s="22">
        <v>82.7272727272727</v>
      </c>
      <c r="AB15" s="9">
        <v>19</v>
      </c>
    </row>
    <row r="16" spans="1:28">
      <c r="A16" s="6">
        <v>12</v>
      </c>
      <c r="B16" s="38" t="s">
        <v>59</v>
      </c>
      <c r="C16" s="10" t="s">
        <v>39</v>
      </c>
      <c r="D16" s="38" t="s">
        <v>60</v>
      </c>
      <c r="E16" s="12">
        <v>9</v>
      </c>
      <c r="F16" s="13">
        <v>4</v>
      </c>
      <c r="G16" s="6">
        <v>0.3</v>
      </c>
      <c r="H16" s="6"/>
      <c r="I16" s="25">
        <f>E16+F16+G16+H16</f>
        <v>13.3</v>
      </c>
      <c r="J16" s="22">
        <v>44.2475</v>
      </c>
      <c r="K16" s="6">
        <v>1</v>
      </c>
      <c r="L16" s="6">
        <v>4</v>
      </c>
      <c r="M16" s="6"/>
      <c r="N16" s="26">
        <f>J16+K16+L16+M16</f>
        <v>49.2475</v>
      </c>
      <c r="O16" s="6">
        <v>2.7</v>
      </c>
      <c r="P16" s="6">
        <v>2</v>
      </c>
      <c r="Q16" s="6">
        <v>1</v>
      </c>
      <c r="R16" s="6">
        <v>3</v>
      </c>
      <c r="S16" s="21">
        <f>O16+P16+Q16+R16</f>
        <v>8.7</v>
      </c>
      <c r="T16" s="6">
        <v>4.5</v>
      </c>
      <c r="U16" s="6">
        <v>0</v>
      </c>
      <c r="V16" s="6">
        <v>0</v>
      </c>
      <c r="W16" s="6">
        <v>1</v>
      </c>
      <c r="X16" s="21">
        <f>T16+U16+V16+W16</f>
        <v>5.5</v>
      </c>
      <c r="Y16" s="36">
        <f t="shared" si="0"/>
        <v>76.7475</v>
      </c>
      <c r="Z16" s="6">
        <f t="shared" si="1"/>
        <v>12</v>
      </c>
      <c r="AA16" s="22">
        <v>81.3181818181818</v>
      </c>
      <c r="AB16" s="9">
        <v>33</v>
      </c>
    </row>
    <row r="17" spans="1:28">
      <c r="A17" s="6">
        <v>13</v>
      </c>
      <c r="B17" s="39" t="s">
        <v>61</v>
      </c>
      <c r="C17" s="8" t="s">
        <v>39</v>
      </c>
      <c r="D17" s="40" t="s">
        <v>62</v>
      </c>
      <c r="E17" s="10">
        <v>9.71</v>
      </c>
      <c r="F17" s="11">
        <v>4.2</v>
      </c>
      <c r="G17" s="6"/>
      <c r="H17" s="6"/>
      <c r="I17" s="25">
        <f>E17+F17+G17+H17</f>
        <v>13.91</v>
      </c>
      <c r="J17" s="22">
        <v>45.76</v>
      </c>
      <c r="K17" s="6">
        <v>1</v>
      </c>
      <c r="L17" s="6">
        <v>4</v>
      </c>
      <c r="M17" s="6"/>
      <c r="N17" s="26">
        <f>J17+K17+L17+M17</f>
        <v>50.76</v>
      </c>
      <c r="O17" s="6">
        <v>2.7</v>
      </c>
      <c r="P17" s="6">
        <v>2</v>
      </c>
      <c r="Q17" s="6">
        <v>1</v>
      </c>
      <c r="R17" s="6">
        <v>0</v>
      </c>
      <c r="S17" s="21">
        <f>O17+P17+Q17+R17</f>
        <v>5.7</v>
      </c>
      <c r="T17" s="6">
        <v>4.5</v>
      </c>
      <c r="U17" s="6">
        <v>0</v>
      </c>
      <c r="V17" s="6">
        <v>0</v>
      </c>
      <c r="W17" s="6">
        <v>0.8</v>
      </c>
      <c r="X17" s="21">
        <f>T17+U17+V17+W17</f>
        <v>5.3</v>
      </c>
      <c r="Y17" s="36">
        <f t="shared" si="0"/>
        <v>75.67</v>
      </c>
      <c r="Z17" s="6">
        <f t="shared" si="1"/>
        <v>13</v>
      </c>
      <c r="AA17" s="22">
        <v>83.8181818181818</v>
      </c>
      <c r="AB17" s="9">
        <v>11</v>
      </c>
    </row>
    <row r="18" spans="1:28">
      <c r="A18" s="6">
        <v>14</v>
      </c>
      <c r="B18" s="7" t="s">
        <v>63</v>
      </c>
      <c r="C18" s="8" t="s">
        <v>36</v>
      </c>
      <c r="D18" s="7" t="s">
        <v>64</v>
      </c>
      <c r="E18" s="7">
        <v>8.8</v>
      </c>
      <c r="F18" s="6">
        <v>4.6</v>
      </c>
      <c r="G18" s="7"/>
      <c r="H18" s="7"/>
      <c r="I18" s="21">
        <f>SUM(E18:H18)</f>
        <v>13.4</v>
      </c>
      <c r="J18" s="28">
        <v>44.2475</v>
      </c>
      <c r="K18" s="23">
        <v>1</v>
      </c>
      <c r="L18" s="7">
        <v>4</v>
      </c>
      <c r="M18" s="7"/>
      <c r="N18" s="24">
        <f>SUM(J18:M18)</f>
        <v>49.2475</v>
      </c>
      <c r="O18" s="7">
        <v>2.52</v>
      </c>
      <c r="P18" s="6">
        <v>2</v>
      </c>
      <c r="Q18" s="6">
        <v>1</v>
      </c>
      <c r="R18" s="6">
        <v>0</v>
      </c>
      <c r="S18" s="21">
        <f>SUM(O18:R18)</f>
        <v>5.52</v>
      </c>
      <c r="T18" s="7">
        <v>4.5</v>
      </c>
      <c r="U18" s="7"/>
      <c r="V18" s="7">
        <v>2</v>
      </c>
      <c r="W18" s="7">
        <v>0.8</v>
      </c>
      <c r="X18" s="21">
        <f>SUM(T18:W18)</f>
        <v>7.3</v>
      </c>
      <c r="Y18" s="33">
        <f t="shared" si="0"/>
        <v>75.4675</v>
      </c>
      <c r="Z18" s="6">
        <f t="shared" si="1"/>
        <v>14</v>
      </c>
      <c r="AA18" s="28">
        <v>81.0454545454545</v>
      </c>
      <c r="AB18" s="9">
        <v>35</v>
      </c>
    </row>
    <row r="19" spans="1:28">
      <c r="A19" s="6">
        <v>15</v>
      </c>
      <c r="B19" s="40" t="s">
        <v>65</v>
      </c>
      <c r="C19" s="8" t="s">
        <v>39</v>
      </c>
      <c r="D19" s="40" t="s">
        <v>66</v>
      </c>
      <c r="E19" s="10">
        <v>8.42</v>
      </c>
      <c r="F19" s="14">
        <v>4</v>
      </c>
      <c r="G19" s="6">
        <v>0.7</v>
      </c>
      <c r="H19" s="6"/>
      <c r="I19" s="25">
        <f>E19+F19+G19+H19</f>
        <v>13.12</v>
      </c>
      <c r="J19" s="22">
        <v>45.485</v>
      </c>
      <c r="K19" s="6">
        <v>1</v>
      </c>
      <c r="L19" s="6">
        <v>4</v>
      </c>
      <c r="M19" s="6"/>
      <c r="N19" s="26">
        <f>J19+K19+L19+M19</f>
        <v>50.485</v>
      </c>
      <c r="O19" s="6">
        <v>2.55</v>
      </c>
      <c r="P19" s="6">
        <v>2</v>
      </c>
      <c r="Q19" s="6">
        <v>1</v>
      </c>
      <c r="R19" s="6">
        <v>1</v>
      </c>
      <c r="S19" s="21">
        <f>O19+P19+Q19+R19</f>
        <v>6.55</v>
      </c>
      <c r="T19" s="6">
        <v>4.5</v>
      </c>
      <c r="U19" s="7">
        <v>0</v>
      </c>
      <c r="V19" s="6">
        <v>0</v>
      </c>
      <c r="W19" s="6">
        <v>0.8</v>
      </c>
      <c r="X19" s="21">
        <f>T19+U19+V19+W19</f>
        <v>5.3</v>
      </c>
      <c r="Y19" s="36">
        <f t="shared" si="0"/>
        <v>75.455</v>
      </c>
      <c r="Z19" s="6">
        <f t="shared" si="1"/>
        <v>15</v>
      </c>
      <c r="AA19" s="22">
        <v>83.1363636363636</v>
      </c>
      <c r="AB19" s="9">
        <v>14</v>
      </c>
    </row>
    <row r="20" spans="1:28">
      <c r="A20" s="6">
        <v>16</v>
      </c>
      <c r="B20" s="7" t="s">
        <v>67</v>
      </c>
      <c r="C20" s="8" t="s">
        <v>36</v>
      </c>
      <c r="D20" s="7" t="s">
        <v>68</v>
      </c>
      <c r="E20" s="7">
        <v>8.9</v>
      </c>
      <c r="F20" s="6">
        <v>4.6</v>
      </c>
      <c r="G20" s="6">
        <v>1</v>
      </c>
      <c r="H20" s="6"/>
      <c r="I20" s="21">
        <f>SUM(E20:H20)</f>
        <v>14.5</v>
      </c>
      <c r="J20" s="22">
        <v>45.03125</v>
      </c>
      <c r="K20" s="23">
        <v>1</v>
      </c>
      <c r="L20" s="6">
        <v>4</v>
      </c>
      <c r="M20" s="6"/>
      <c r="N20" s="24">
        <f>SUM(J20:M20)</f>
        <v>50.03125</v>
      </c>
      <c r="O20" s="6">
        <v>2.55</v>
      </c>
      <c r="P20" s="6">
        <v>2</v>
      </c>
      <c r="Q20" s="6">
        <v>1</v>
      </c>
      <c r="R20" s="6">
        <v>0</v>
      </c>
      <c r="S20" s="21">
        <f>SUM(O20:R20)</f>
        <v>5.55</v>
      </c>
      <c r="T20" s="6">
        <v>4.5</v>
      </c>
      <c r="U20" s="6"/>
      <c r="V20" s="6"/>
      <c r="W20" s="6">
        <v>0.8</v>
      </c>
      <c r="X20" s="21">
        <f>SUM(T20:W20)</f>
        <v>5.3</v>
      </c>
      <c r="Y20" s="33">
        <f t="shared" si="0"/>
        <v>75.38125</v>
      </c>
      <c r="Z20" s="6">
        <f t="shared" si="1"/>
        <v>16</v>
      </c>
      <c r="AA20" s="22">
        <v>82.3863636363636</v>
      </c>
      <c r="AB20" s="9">
        <v>22</v>
      </c>
    </row>
    <row r="21" spans="1:28">
      <c r="A21" s="6">
        <v>17</v>
      </c>
      <c r="B21" s="7" t="s">
        <v>69</v>
      </c>
      <c r="C21" s="8" t="s">
        <v>36</v>
      </c>
      <c r="D21" s="7" t="s">
        <v>70</v>
      </c>
      <c r="E21" s="7">
        <v>8.9</v>
      </c>
      <c r="F21" s="6">
        <v>4.6</v>
      </c>
      <c r="G21" s="6">
        <v>2.5</v>
      </c>
      <c r="H21" s="6"/>
      <c r="I21" s="21">
        <f>SUM(E21:H21)</f>
        <v>16</v>
      </c>
      <c r="J21" s="22">
        <v>44.9625</v>
      </c>
      <c r="K21" s="23">
        <v>1</v>
      </c>
      <c r="L21" s="6">
        <v>2</v>
      </c>
      <c r="M21" s="6"/>
      <c r="N21" s="24">
        <f>SUM(J21:M21)</f>
        <v>47.9625</v>
      </c>
      <c r="O21" s="6">
        <v>2.55</v>
      </c>
      <c r="P21" s="6">
        <v>2</v>
      </c>
      <c r="Q21" s="6">
        <v>1</v>
      </c>
      <c r="R21" s="6">
        <v>0</v>
      </c>
      <c r="S21" s="21">
        <f>SUM(O21:R21)</f>
        <v>5.55</v>
      </c>
      <c r="T21" s="6">
        <v>4.5</v>
      </c>
      <c r="U21" s="6"/>
      <c r="V21" s="6"/>
      <c r="W21" s="6">
        <v>0.8</v>
      </c>
      <c r="X21" s="21">
        <f>SUM(T21:W21)</f>
        <v>5.3</v>
      </c>
      <c r="Y21" s="33">
        <f t="shared" si="0"/>
        <v>74.8125</v>
      </c>
      <c r="Z21" s="6">
        <f t="shared" si="1"/>
        <v>17</v>
      </c>
      <c r="AA21" s="22">
        <v>82.2727272727273</v>
      </c>
      <c r="AB21" s="9">
        <v>25</v>
      </c>
    </row>
  </sheetData>
  <sortState ref="A5:AB59">
    <sortCondition ref="Y5:Y59" descending="1"/>
  </sortState>
  <mergeCells count="34">
    <mergeCell ref="A1:AB1"/>
    <mergeCell ref="E2:I2"/>
    <mergeCell ref="J2:N2"/>
    <mergeCell ref="O2:S2"/>
    <mergeCell ref="T2:X2"/>
    <mergeCell ref="Y2:Z2"/>
    <mergeCell ref="AA2:AB2"/>
    <mergeCell ref="K3:L3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祝亚婷</dc:creator>
  <cp:lastModifiedBy>慢悠悠的火车</cp:lastModifiedBy>
  <dcterms:created xsi:type="dcterms:W3CDTF">2023-09-20T08:53:00Z</dcterms:created>
  <dcterms:modified xsi:type="dcterms:W3CDTF">2023-09-25T12:50:26Z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22B909BDC10A445FB3C668ECD406AA07_11</vt:lpwstr>
  </property>
  <property fmtid="{D5CDD505-2E9C-101B-9397-08002B2CF9AE}" pid="3" name="KSOProductBuildVer">
    <vt:lpwstr>2052-12.1.0.15374</vt:lpwstr>
  </property>
</Properties>
</file>