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<sst xmlns="http://schemas.openxmlformats.org/spreadsheetml/2006/main" count="87" uniqueCount="71">
  <si>
    <r>
      <rPr>
        <b/>
        <sz val="14"/>
        <color theme="1"/>
        <rFont val="方正小标宋_GBK"/>
        <charset val="134"/>
      </rPr>
      <t>经济与贸易学院2021级物流专业30%综合测评成绩一览表</t>
    </r>
    <r>
      <rPr>
        <b/>
        <sz val="14"/>
        <color theme="1"/>
        <rFont val="宋体"/>
        <charset val="134"/>
        <scheme val="minor"/>
      </rPr>
      <t xml:space="preserve">
（ 2022学年-2023学年 ）</t>
    </r>
  </si>
  <si>
    <t>序号</t>
  </si>
  <si>
    <t>姓名</t>
  </si>
  <si>
    <t>班级</t>
  </si>
  <si>
    <t>学号</t>
  </si>
  <si>
    <t>德育成绩（20分）</t>
  </si>
  <si>
    <t>智育成绩（60分）</t>
  </si>
  <si>
    <t>体育美育成绩（10分）</t>
  </si>
  <si>
    <t>劳育成绩（10）</t>
  </si>
  <si>
    <t>综合测评成绩</t>
  </si>
  <si>
    <t>课程成绩</t>
  </si>
  <si>
    <t>思想
鉴定分(0-10)</t>
  </si>
  <si>
    <t>互评分(0-5)</t>
  </si>
  <si>
    <t>德育加分(0-5)</t>
  </si>
  <si>
    <t>德育
扣分
(0-20)</t>
  </si>
  <si>
    <t>德育总成绩(0-20)</t>
  </si>
  <si>
    <t>课程成绩（不包含体育、劳动）
(0-55)</t>
  </si>
  <si>
    <t>创新创业能力</t>
  </si>
  <si>
    <t>智育
扣分
(0-55)</t>
  </si>
  <si>
    <t>智育
总成绩(0-60)</t>
  </si>
  <si>
    <t>体育课成绩(0-3)</t>
  </si>
  <si>
    <t>早操
(0-2)</t>
  </si>
  <si>
    <t>身体
素质(0-1)</t>
  </si>
  <si>
    <t>文体
加分(0-4)</t>
  </si>
  <si>
    <t>体育美育总成绩(0-10)</t>
  </si>
  <si>
    <t>劳动课成绩
(0-5)</t>
  </si>
  <si>
    <t>社会
实践
(0-2)</t>
  </si>
  <si>
    <t>志愿服务(0-2)</t>
  </si>
  <si>
    <t>其他(0-1)</t>
  </si>
  <si>
    <t>劳育
总成绩(0-10)</t>
  </si>
  <si>
    <t>总分</t>
  </si>
  <si>
    <t>专业排名</t>
  </si>
  <si>
    <t>平均分</t>
  </si>
  <si>
    <t>基础分（0-1）</t>
  </si>
  <si>
    <t>加分（0-4）</t>
  </si>
  <si>
    <t>丁天翔</t>
  </si>
  <si>
    <t>物流31班</t>
  </si>
  <si>
    <t>2021216489</t>
  </si>
  <si>
    <t>祝亚婷</t>
  </si>
  <si>
    <t>2021215709</t>
  </si>
  <si>
    <t>王福平</t>
  </si>
  <si>
    <t>物流30班</t>
  </si>
  <si>
    <t>2021210950</t>
  </si>
  <si>
    <t>李文静</t>
  </si>
  <si>
    <t>2021216033</t>
  </si>
  <si>
    <t>闫俞艳</t>
  </si>
  <si>
    <t>2021216337</t>
  </si>
  <si>
    <t>刘丹妮</t>
  </si>
  <si>
    <t>2021214656</t>
  </si>
  <si>
    <t>周丹</t>
  </si>
  <si>
    <t>2021210367</t>
  </si>
  <si>
    <t>刘亚</t>
  </si>
  <si>
    <t>2021212883</t>
  </si>
  <si>
    <t>冯琪康</t>
  </si>
  <si>
    <t>2021213703</t>
  </si>
  <si>
    <t>游嘉迤</t>
  </si>
  <si>
    <t>2021215837</t>
  </si>
  <si>
    <t>王书峰</t>
  </si>
  <si>
    <t>2021213344</t>
  </si>
  <si>
    <t>庄岩钰</t>
  </si>
  <si>
    <t>2021216488</t>
  </si>
  <si>
    <t>党蒙欢</t>
  </si>
  <si>
    <t>2021210574</t>
  </si>
  <si>
    <t>任妍</t>
  </si>
  <si>
    <t>2021214868</t>
  </si>
  <si>
    <t>张佳乐</t>
  </si>
  <si>
    <t>2021216694</t>
  </si>
  <si>
    <t>高杰</t>
  </si>
  <si>
    <t>2021216404</t>
  </si>
  <si>
    <t>白涛</t>
  </si>
  <si>
    <t>2021215322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</si>
</sst>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b/>
      <sz val="11"/>
      <color rgb="FF92D050"/>
      <name val="宋体"/>
      <charset val="134"/>
      <scheme val="minor"/>
    </font>
    <font>
      <b/>
      <sz val="11"/>
      <color rgb="FF00B0F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7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7" fontId="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4"/>
  <sheetViews>
    <sheetView tabSelected="1" zoomScale="83" zoomScaleNormal="83" workbookViewId="0">
      <selection activeCell="E2" sqref="E2:I2"/>
    </sheetView>
  </sheetViews>
  <sheetFormatPr defaultColWidth="8.725" defaultRowHeight="13.5"/>
  <cols>
    <col min="1" max="1" width="3.15833333333333" customWidth="1"/>
    <col min="2" max="2" width="5.86666666666667" customWidth="1"/>
    <col min="4" max="4" width="9.78333333333333" customWidth="1"/>
    <col min="5" max="6" width="5.625" customWidth="1"/>
    <col min="7" max="7" width="5.625" style="2" customWidth="1"/>
    <col min="8" max="8" width="5.625" customWidth="1"/>
    <col min="9" max="9" width="7.525" customWidth="1"/>
    <col min="10" max="10" width="6.61666666666667" customWidth="1"/>
    <col min="11" max="11" width="3.30833333333333" customWidth="1"/>
    <col min="12" max="12" width="3.61666666666667" style="2" customWidth="1"/>
    <col min="13" max="13" width="2.55833333333333" customWidth="1"/>
    <col min="14" max="14" width="7.38333333333333" customWidth="1"/>
    <col min="15" max="15" width="5.625" customWidth="1"/>
    <col min="16" max="16" width="2.85833333333333" customWidth="1"/>
    <col min="17" max="17" width="2.70833333333333" customWidth="1"/>
    <col min="18" max="18" width="5.625" style="2" customWidth="1"/>
    <col min="19" max="19" width="6.025" customWidth="1"/>
    <col min="20" max="20" width="3.15" customWidth="1"/>
    <col min="21" max="21" width="3.15833333333333" customWidth="1"/>
    <col min="22" max="22" width="3.45833333333333" customWidth="1"/>
    <col min="23" max="23" width="5.625" style="2" customWidth="1"/>
    <col min="24" max="24" width="5.625" customWidth="1"/>
    <col min="25" max="25" width="6.46666666666667" customWidth="1"/>
    <col min="26" max="26" width="3.75833333333333" customWidth="1"/>
    <col min="27" max="27" width="6.46666666666667" customWidth="1"/>
    <col min="28" max="28" width="3.91666666666667" customWidth="1"/>
  </cols>
  <sheetData>
    <row r="1" ht="46" customHeight="1" spans="1:28">
      <c r="A1" s="3" t="s">
        <v>0</v>
      </c>
      <c r="B1" s="4"/>
      <c r="C1" s="4"/>
      <c r="D1" s="4"/>
      <c r="E1" s="5"/>
      <c r="F1" s="4"/>
      <c r="G1" s="4"/>
      <c r="H1" s="4"/>
      <c r="I1" s="5"/>
      <c r="J1" s="4"/>
      <c r="K1" s="4"/>
      <c r="L1" s="4"/>
      <c r="M1" s="4"/>
      <c r="N1" s="23"/>
      <c r="O1" s="4"/>
      <c r="P1" s="4"/>
      <c r="Q1" s="4"/>
      <c r="R1" s="4"/>
      <c r="S1" s="4"/>
      <c r="T1" s="4"/>
      <c r="U1" s="4"/>
      <c r="V1" s="4"/>
      <c r="W1" s="4"/>
      <c r="X1" s="4"/>
      <c r="Y1" s="23"/>
      <c r="Z1" s="4"/>
      <c r="AA1" s="5"/>
      <c r="AB1" s="4"/>
    </row>
    <row r="2" ht="56" customHeight="1" spans="1:2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8"/>
      <c r="H2" s="8"/>
      <c r="I2" s="7"/>
      <c r="J2" s="24" t="s">
        <v>6</v>
      </c>
      <c r="K2" s="24"/>
      <c r="L2" s="24"/>
      <c r="M2" s="24"/>
      <c r="N2" s="25"/>
      <c r="O2" s="26" t="s">
        <v>7</v>
      </c>
      <c r="P2" s="26"/>
      <c r="Q2" s="26"/>
      <c r="R2" s="26"/>
      <c r="S2" s="26"/>
      <c r="T2" s="35" t="s">
        <v>8</v>
      </c>
      <c r="U2" s="35"/>
      <c r="V2" s="35"/>
      <c r="W2" s="35"/>
      <c r="X2" s="35"/>
      <c r="Y2" s="38" t="s">
        <v>9</v>
      </c>
      <c r="Z2" s="8"/>
      <c r="AA2" s="39" t="s">
        <v>10</v>
      </c>
      <c r="AB2" s="40"/>
    </row>
    <row r="3" ht="25" customHeight="1" spans="1:28">
      <c r="A3" s="6"/>
      <c r="B3" s="6"/>
      <c r="C3" s="6"/>
      <c r="D3" s="6"/>
      <c r="E3" s="9" t="s">
        <v>11</v>
      </c>
      <c r="F3" s="10" t="s">
        <v>12</v>
      </c>
      <c r="G3" s="10" t="s">
        <v>13</v>
      </c>
      <c r="H3" s="10" t="s">
        <v>14</v>
      </c>
      <c r="I3" s="9" t="s">
        <v>15</v>
      </c>
      <c r="J3" s="10" t="s">
        <v>16</v>
      </c>
      <c r="K3" s="27" t="s">
        <v>17</v>
      </c>
      <c r="L3" s="27"/>
      <c r="M3" s="10" t="s">
        <v>18</v>
      </c>
      <c r="N3" s="28" t="s">
        <v>19</v>
      </c>
      <c r="O3" s="10" t="s">
        <v>20</v>
      </c>
      <c r="P3" s="10" t="s">
        <v>21</v>
      </c>
      <c r="Q3" s="10" t="s">
        <v>22</v>
      </c>
      <c r="R3" s="10" t="s">
        <v>23</v>
      </c>
      <c r="S3" s="10" t="s">
        <v>24</v>
      </c>
      <c r="T3" s="10" t="s">
        <v>25</v>
      </c>
      <c r="U3" s="10" t="s">
        <v>26</v>
      </c>
      <c r="V3" s="10" t="s">
        <v>27</v>
      </c>
      <c r="W3" s="10" t="s">
        <v>28</v>
      </c>
      <c r="X3" s="10" t="s">
        <v>29</v>
      </c>
      <c r="Y3" s="28" t="s">
        <v>30</v>
      </c>
      <c r="Z3" s="10" t="s">
        <v>31</v>
      </c>
      <c r="AA3" s="9" t="s">
        <v>32</v>
      </c>
      <c r="AB3" s="10" t="s">
        <v>31</v>
      </c>
    </row>
    <row r="4" s="1" customFormat="1" ht="92" customHeight="1" spans="1:28">
      <c r="A4" s="10"/>
      <c r="B4" s="10"/>
      <c r="C4" s="10"/>
      <c r="D4" s="10"/>
      <c r="E4" s="9"/>
      <c r="F4" s="10"/>
      <c r="G4" s="10"/>
      <c r="H4" s="10"/>
      <c r="I4" s="9"/>
      <c r="J4" s="10"/>
      <c r="K4" s="10" t="s">
        <v>33</v>
      </c>
      <c r="L4" s="10" t="s">
        <v>34</v>
      </c>
      <c r="M4" s="10"/>
      <c r="N4" s="28"/>
      <c r="O4" s="10"/>
      <c r="P4" s="10"/>
      <c r="Q4" s="10"/>
      <c r="R4" s="10"/>
      <c r="S4" s="10"/>
      <c r="T4" s="10"/>
      <c r="U4" s="10"/>
      <c r="V4" s="10"/>
      <c r="W4" s="10"/>
      <c r="X4" s="10"/>
      <c r="Y4" s="28"/>
      <c r="Z4" s="10"/>
      <c r="AA4" s="9"/>
      <c r="AB4" s="10"/>
    </row>
    <row r="5" s="1" customFormat="1" ht="12" spans="1:28">
      <c r="A5" s="11">
        <v>1</v>
      </c>
      <c r="B5" s="41" t="s">
        <v>35</v>
      </c>
      <c r="C5" s="13" t="s">
        <v>36</v>
      </c>
      <c r="D5" s="41" t="s">
        <v>37</v>
      </c>
      <c r="E5" s="14">
        <v>9.8</v>
      </c>
      <c r="F5" s="15">
        <v>4.6</v>
      </c>
      <c r="G5" s="11">
        <v>2.6</v>
      </c>
      <c r="H5" s="11"/>
      <c r="I5" s="29">
        <f>SUM(E5+F5+G5)</f>
        <v>17</v>
      </c>
      <c r="J5" s="16">
        <v>48.29</v>
      </c>
      <c r="K5" s="30">
        <v>1</v>
      </c>
      <c r="L5" s="30">
        <v>4</v>
      </c>
      <c r="M5" s="11"/>
      <c r="N5" s="31">
        <f>J5+K5+L5</f>
        <v>53.29</v>
      </c>
      <c r="O5" s="16">
        <v>2.64</v>
      </c>
      <c r="P5" s="11">
        <v>2</v>
      </c>
      <c r="Q5" s="11">
        <v>1</v>
      </c>
      <c r="R5" s="11">
        <v>0.7</v>
      </c>
      <c r="S5" s="36">
        <f>O5+P5+Q5+R5</f>
        <v>6.34</v>
      </c>
      <c r="T5" s="11">
        <v>5</v>
      </c>
      <c r="U5" s="11"/>
      <c r="V5" s="11">
        <v>2</v>
      </c>
      <c r="W5" s="11">
        <v>1</v>
      </c>
      <c r="X5" s="36">
        <f>W5+V5+T5+U5</f>
        <v>8</v>
      </c>
      <c r="Y5" s="18">
        <f>X5+S5+N5+I5</f>
        <v>84.63</v>
      </c>
      <c r="Z5" s="11">
        <v>1</v>
      </c>
      <c r="AA5" s="16">
        <v>87.8095238095238</v>
      </c>
      <c r="AB5" s="11">
        <v>1</v>
      </c>
    </row>
    <row r="6" s="1" customFormat="1" ht="12" spans="1:28">
      <c r="A6" s="11">
        <v>2</v>
      </c>
      <c r="B6" s="41" t="s">
        <v>38</v>
      </c>
      <c r="C6" s="13" t="s">
        <v>36</v>
      </c>
      <c r="D6" s="41" t="s">
        <v>39</v>
      </c>
      <c r="E6" s="14">
        <v>9.8</v>
      </c>
      <c r="F6" s="16">
        <v>4.5</v>
      </c>
      <c r="G6" s="11">
        <v>0.8</v>
      </c>
      <c r="H6" s="11"/>
      <c r="I6" s="29">
        <f>SUM(E6+F6+G6)</f>
        <v>15.1</v>
      </c>
      <c r="J6" s="16">
        <v>46.97</v>
      </c>
      <c r="K6" s="30">
        <v>1</v>
      </c>
      <c r="L6" s="11">
        <v>4</v>
      </c>
      <c r="M6" s="11"/>
      <c r="N6" s="31">
        <f>J6+K6+L6</f>
        <v>51.97</v>
      </c>
      <c r="O6" s="16">
        <v>2.85</v>
      </c>
      <c r="P6" s="11">
        <v>2</v>
      </c>
      <c r="Q6" s="11">
        <v>1</v>
      </c>
      <c r="R6" s="11">
        <v>0.9</v>
      </c>
      <c r="S6" s="36">
        <f>O6+P6+Q6+R6</f>
        <v>6.75</v>
      </c>
      <c r="T6" s="11">
        <v>5</v>
      </c>
      <c r="U6" s="11"/>
      <c r="V6" s="11">
        <v>2</v>
      </c>
      <c r="W6" s="11">
        <v>1</v>
      </c>
      <c r="X6" s="36">
        <f>W6+V6+T6+U6</f>
        <v>8</v>
      </c>
      <c r="Y6" s="18">
        <f>X6+S6+N6+I6</f>
        <v>81.82</v>
      </c>
      <c r="Z6" s="11">
        <v>2</v>
      </c>
      <c r="AA6" s="16">
        <v>85.8571428571429</v>
      </c>
      <c r="AB6" s="11">
        <v>3</v>
      </c>
    </row>
    <row r="7" s="1" customFormat="1" ht="12" spans="1:28">
      <c r="A7" s="11">
        <v>3</v>
      </c>
      <c r="B7" s="41" t="s">
        <v>40</v>
      </c>
      <c r="C7" s="13" t="s">
        <v>41</v>
      </c>
      <c r="D7" s="41" t="s">
        <v>42</v>
      </c>
      <c r="E7" s="17">
        <v>9</v>
      </c>
      <c r="F7" s="18">
        <v>4.57</v>
      </c>
      <c r="G7" s="18">
        <v>1.4</v>
      </c>
      <c r="H7" s="19"/>
      <c r="I7" s="32">
        <f>E7+F7+G7-H7</f>
        <v>14.97</v>
      </c>
      <c r="J7" s="16">
        <v>48.2263157894737</v>
      </c>
      <c r="K7" s="30">
        <v>1</v>
      </c>
      <c r="L7" s="30">
        <v>4</v>
      </c>
      <c r="M7" s="11"/>
      <c r="N7" s="33">
        <f>J7+K7+L7-M7</f>
        <v>53.2263157894737</v>
      </c>
      <c r="O7" s="11">
        <v>2.46</v>
      </c>
      <c r="P7" s="34">
        <v>2</v>
      </c>
      <c r="Q7" s="34">
        <v>1</v>
      </c>
      <c r="R7" s="34">
        <v>0.2</v>
      </c>
      <c r="S7" s="37">
        <f>SUM(O7:R7)</f>
        <v>5.66</v>
      </c>
      <c r="T7" s="34">
        <v>4</v>
      </c>
      <c r="U7" s="34">
        <v>1</v>
      </c>
      <c r="V7" s="34">
        <v>1</v>
      </c>
      <c r="W7" s="34">
        <v>1</v>
      </c>
      <c r="X7" s="36">
        <f>SUM(T7:W7)</f>
        <v>7</v>
      </c>
      <c r="Y7" s="18">
        <f>I7+S7+X7+N7</f>
        <v>80.8563157894737</v>
      </c>
      <c r="Z7" s="11">
        <v>3</v>
      </c>
      <c r="AA7" s="16">
        <v>87.4</v>
      </c>
      <c r="AB7" s="11">
        <v>2</v>
      </c>
    </row>
    <row r="8" s="1" customFormat="1" ht="12" spans="1:28">
      <c r="A8" s="11">
        <v>4</v>
      </c>
      <c r="B8" s="41" t="s">
        <v>43</v>
      </c>
      <c r="C8" s="13" t="s">
        <v>36</v>
      </c>
      <c r="D8" s="41" t="s">
        <v>44</v>
      </c>
      <c r="E8" s="14">
        <v>9.6</v>
      </c>
      <c r="F8" s="16">
        <v>4.7</v>
      </c>
      <c r="G8" s="11">
        <v>0.1</v>
      </c>
      <c r="H8" s="11"/>
      <c r="I8" s="29">
        <f>SUM(E8+F8+G8)</f>
        <v>14.4</v>
      </c>
      <c r="J8" s="16">
        <v>47.1625</v>
      </c>
      <c r="K8" s="30">
        <v>1</v>
      </c>
      <c r="L8" s="11">
        <v>4</v>
      </c>
      <c r="M8" s="11"/>
      <c r="N8" s="31">
        <f>J8+K8+L8</f>
        <v>52.1625</v>
      </c>
      <c r="O8" s="16">
        <v>2.55</v>
      </c>
      <c r="P8" s="11">
        <v>2</v>
      </c>
      <c r="Q8" s="11">
        <v>1</v>
      </c>
      <c r="R8" s="11"/>
      <c r="S8" s="36">
        <f>O8+P8+Q8+R8</f>
        <v>5.55</v>
      </c>
      <c r="T8" s="11">
        <v>5</v>
      </c>
      <c r="U8" s="11"/>
      <c r="V8" s="11">
        <v>1</v>
      </c>
      <c r="W8" s="11">
        <v>0.8</v>
      </c>
      <c r="X8" s="36">
        <f>W8+V8+T8+U8</f>
        <v>6.8</v>
      </c>
      <c r="Y8" s="18">
        <f>X8+S8+N8+I8</f>
        <v>78.9125</v>
      </c>
      <c r="Z8" s="11">
        <v>4</v>
      </c>
      <c r="AA8" s="16">
        <v>85.7142857142857</v>
      </c>
      <c r="AB8" s="11">
        <v>4</v>
      </c>
    </row>
    <row r="9" s="1" customFormat="1" ht="12" spans="1:28">
      <c r="A9" s="11">
        <v>5</v>
      </c>
      <c r="B9" s="41" t="s">
        <v>45</v>
      </c>
      <c r="C9" s="13" t="s">
        <v>36</v>
      </c>
      <c r="D9" s="41" t="s">
        <v>46</v>
      </c>
      <c r="E9" s="14">
        <v>9.8</v>
      </c>
      <c r="F9" s="16">
        <v>4.65</v>
      </c>
      <c r="G9" s="11">
        <v>0.4</v>
      </c>
      <c r="H9" s="11"/>
      <c r="I9" s="29">
        <f>SUM(E9+F9+G9)</f>
        <v>14.85</v>
      </c>
      <c r="J9" s="16">
        <v>46.2825</v>
      </c>
      <c r="K9" s="30">
        <v>1</v>
      </c>
      <c r="L9" s="11">
        <v>2</v>
      </c>
      <c r="M9" s="11"/>
      <c r="N9" s="31">
        <f>J9+K9+L9</f>
        <v>49.2825</v>
      </c>
      <c r="O9" s="16">
        <v>2.7</v>
      </c>
      <c r="P9" s="11">
        <v>2</v>
      </c>
      <c r="Q9" s="11">
        <v>1</v>
      </c>
      <c r="R9" s="11">
        <v>0.7</v>
      </c>
      <c r="S9" s="36">
        <f>O9+P9+Q9+R9</f>
        <v>6.4</v>
      </c>
      <c r="T9" s="11">
        <v>5</v>
      </c>
      <c r="U9" s="11"/>
      <c r="V9" s="11">
        <v>2</v>
      </c>
      <c r="W9" s="11">
        <v>1</v>
      </c>
      <c r="X9" s="36">
        <f>W9+V9+T9+U9</f>
        <v>8</v>
      </c>
      <c r="Y9" s="18">
        <f>X9+S9+N9+I9</f>
        <v>78.5325</v>
      </c>
      <c r="Z9" s="11">
        <v>5</v>
      </c>
      <c r="AA9" s="16">
        <v>84.4285714285714</v>
      </c>
      <c r="AB9" s="11">
        <v>8</v>
      </c>
    </row>
    <row r="10" s="1" customFormat="1" ht="12" spans="1:28">
      <c r="A10" s="11">
        <v>6</v>
      </c>
      <c r="B10" s="41" t="s">
        <v>47</v>
      </c>
      <c r="C10" s="13" t="s">
        <v>36</v>
      </c>
      <c r="D10" s="41" t="s">
        <v>48</v>
      </c>
      <c r="E10" s="14">
        <v>9.8</v>
      </c>
      <c r="F10" s="16">
        <v>4.6</v>
      </c>
      <c r="G10" s="11">
        <v>0.3</v>
      </c>
      <c r="H10" s="11"/>
      <c r="I10" s="29">
        <f>SUM(E10+F10+G10)</f>
        <v>14.7</v>
      </c>
      <c r="J10" s="16">
        <v>46.6675</v>
      </c>
      <c r="K10" s="30">
        <v>1</v>
      </c>
      <c r="L10" s="11">
        <v>3</v>
      </c>
      <c r="M10" s="11"/>
      <c r="N10" s="31">
        <f>J10+K10+L10</f>
        <v>50.6675</v>
      </c>
      <c r="O10" s="16">
        <v>2.64</v>
      </c>
      <c r="P10" s="11">
        <v>2</v>
      </c>
      <c r="Q10" s="11">
        <v>1</v>
      </c>
      <c r="R10" s="11">
        <v>0.1</v>
      </c>
      <c r="S10" s="36">
        <f>O10+P10+Q10+R10</f>
        <v>5.74</v>
      </c>
      <c r="T10" s="11">
        <v>5</v>
      </c>
      <c r="U10" s="11"/>
      <c r="V10" s="11">
        <v>1</v>
      </c>
      <c r="W10" s="11">
        <v>1</v>
      </c>
      <c r="X10" s="36">
        <f>W10+V10+T10+U10</f>
        <v>7</v>
      </c>
      <c r="Y10" s="18">
        <f>X10+S10+N10+I10</f>
        <v>78.1075</v>
      </c>
      <c r="Z10" s="11">
        <v>6</v>
      </c>
      <c r="AA10" s="16">
        <v>85</v>
      </c>
      <c r="AB10" s="11">
        <v>7</v>
      </c>
    </row>
    <row r="11" s="1" customFormat="1" ht="12" spans="1:28">
      <c r="A11" s="11">
        <v>7</v>
      </c>
      <c r="B11" s="41" t="s">
        <v>49</v>
      </c>
      <c r="C11" s="13" t="s">
        <v>41</v>
      </c>
      <c r="D11" s="41" t="s">
        <v>50</v>
      </c>
      <c r="E11" s="17">
        <v>9</v>
      </c>
      <c r="F11" s="18">
        <v>4.46</v>
      </c>
      <c r="G11" s="18">
        <v>0.8</v>
      </c>
      <c r="H11" s="11"/>
      <c r="I11" s="32">
        <f>E11+F11+G11-H11</f>
        <v>14.26</v>
      </c>
      <c r="J11" s="16">
        <v>46.8078947368421</v>
      </c>
      <c r="K11" s="11">
        <v>1</v>
      </c>
      <c r="L11" s="11">
        <v>2.4</v>
      </c>
      <c r="M11" s="11"/>
      <c r="N11" s="33">
        <f>J11+K11+L11-M11</f>
        <v>50.2078947368421</v>
      </c>
      <c r="O11" s="11">
        <v>2.55</v>
      </c>
      <c r="P11" s="34">
        <v>2</v>
      </c>
      <c r="Q11" s="34">
        <v>1</v>
      </c>
      <c r="R11" s="34"/>
      <c r="S11" s="37">
        <f>SUM(O11:R11)</f>
        <v>5.55</v>
      </c>
      <c r="T11" s="34">
        <v>4</v>
      </c>
      <c r="U11" s="34">
        <v>1</v>
      </c>
      <c r="V11" s="34">
        <v>2</v>
      </c>
      <c r="W11" s="34">
        <v>1</v>
      </c>
      <c r="X11" s="36">
        <f>SUM(T11:W11)</f>
        <v>8</v>
      </c>
      <c r="Y11" s="18">
        <f>I11+S11+X11+N11</f>
        <v>78.0178947368421</v>
      </c>
      <c r="Z11" s="11">
        <v>7</v>
      </c>
      <c r="AA11" s="16">
        <v>85.1</v>
      </c>
      <c r="AB11" s="11">
        <v>5</v>
      </c>
    </row>
    <row r="12" s="1" customFormat="1" ht="12" spans="1:28">
      <c r="A12" s="11">
        <v>8</v>
      </c>
      <c r="B12" s="41" t="s">
        <v>51</v>
      </c>
      <c r="C12" s="13" t="s">
        <v>41</v>
      </c>
      <c r="D12" s="41" t="s">
        <v>52</v>
      </c>
      <c r="E12" s="17">
        <v>9</v>
      </c>
      <c r="F12" s="18">
        <v>4.46</v>
      </c>
      <c r="G12" s="18">
        <v>1.5</v>
      </c>
      <c r="H12" s="11"/>
      <c r="I12" s="32">
        <f>E12+F12+G12-H12</f>
        <v>14.96</v>
      </c>
      <c r="J12" s="16">
        <v>45.2736842105263</v>
      </c>
      <c r="K12" s="11">
        <v>1</v>
      </c>
      <c r="L12" s="11">
        <v>4</v>
      </c>
      <c r="M12" s="11"/>
      <c r="N12" s="33">
        <f>J12+K12+L12-M12</f>
        <v>50.2736842105263</v>
      </c>
      <c r="O12" s="11">
        <v>2.4</v>
      </c>
      <c r="P12" s="34">
        <v>2</v>
      </c>
      <c r="Q12" s="34">
        <v>1</v>
      </c>
      <c r="R12" s="34"/>
      <c r="S12" s="37">
        <f>SUM(O12:R12)</f>
        <v>5.4</v>
      </c>
      <c r="T12" s="34">
        <v>4</v>
      </c>
      <c r="U12" s="34"/>
      <c r="V12" s="34">
        <v>2</v>
      </c>
      <c r="W12" s="34">
        <v>0.8</v>
      </c>
      <c r="X12" s="36">
        <f>SUM(T12:W12)</f>
        <v>6.8</v>
      </c>
      <c r="Y12" s="18">
        <f>I12+S12+X12+N12</f>
        <v>77.4336842105263</v>
      </c>
      <c r="Z12" s="11">
        <v>8</v>
      </c>
      <c r="AA12" s="16">
        <v>82.2</v>
      </c>
      <c r="AB12" s="11">
        <v>12</v>
      </c>
    </row>
    <row r="13" s="1" customFormat="1" ht="12" spans="1:28">
      <c r="A13" s="11">
        <v>9</v>
      </c>
      <c r="B13" s="41" t="s">
        <v>53</v>
      </c>
      <c r="C13" s="13" t="s">
        <v>41</v>
      </c>
      <c r="D13" s="41" t="s">
        <v>54</v>
      </c>
      <c r="E13" s="17">
        <v>9</v>
      </c>
      <c r="F13" s="18">
        <v>4.51</v>
      </c>
      <c r="G13" s="18">
        <v>1.4</v>
      </c>
      <c r="H13" s="11"/>
      <c r="I13" s="32">
        <f>E13+F13+G13-H13</f>
        <v>14.91</v>
      </c>
      <c r="J13" s="16">
        <v>44.3184210526316</v>
      </c>
      <c r="K13" s="11">
        <v>1</v>
      </c>
      <c r="L13" s="11">
        <v>3</v>
      </c>
      <c r="M13" s="11"/>
      <c r="N13" s="33">
        <f>J13+K13+L13-M13</f>
        <v>48.3184210526316</v>
      </c>
      <c r="O13" s="11">
        <v>2.61</v>
      </c>
      <c r="P13" s="34">
        <v>2</v>
      </c>
      <c r="Q13" s="34">
        <v>1</v>
      </c>
      <c r="R13" s="34"/>
      <c r="S13" s="37">
        <f>SUM(O13:R13)</f>
        <v>5.61</v>
      </c>
      <c r="T13" s="34">
        <v>4</v>
      </c>
      <c r="U13" s="34">
        <v>1</v>
      </c>
      <c r="V13" s="34">
        <v>2</v>
      </c>
      <c r="W13" s="34">
        <v>0.8</v>
      </c>
      <c r="X13" s="36">
        <f>SUM(T13:W13)</f>
        <v>7.8</v>
      </c>
      <c r="Y13" s="18">
        <f>I13+S13+X13+N13</f>
        <v>76.6384210526316</v>
      </c>
      <c r="Z13" s="11">
        <v>9</v>
      </c>
      <c r="AA13" s="16">
        <v>80.9</v>
      </c>
      <c r="AB13" s="11">
        <v>19</v>
      </c>
    </row>
    <row r="14" s="1" customFormat="1" ht="12" spans="1:28">
      <c r="A14" s="11">
        <v>10</v>
      </c>
      <c r="B14" s="41" t="s">
        <v>55</v>
      </c>
      <c r="C14" s="13" t="s">
        <v>36</v>
      </c>
      <c r="D14" s="41" t="s">
        <v>56</v>
      </c>
      <c r="E14" s="14">
        <v>9.8</v>
      </c>
      <c r="F14" s="16">
        <v>4.6</v>
      </c>
      <c r="G14" s="11"/>
      <c r="H14" s="11"/>
      <c r="I14" s="29">
        <f>SUM(E14+F14+G14)</f>
        <v>14.4</v>
      </c>
      <c r="J14" s="16">
        <v>46.7775</v>
      </c>
      <c r="K14" s="30">
        <v>1</v>
      </c>
      <c r="L14" s="11">
        <v>3</v>
      </c>
      <c r="M14" s="11"/>
      <c r="N14" s="31">
        <f>J14+K14+L14</f>
        <v>50.7775</v>
      </c>
      <c r="O14" s="16">
        <v>2.55</v>
      </c>
      <c r="P14" s="11">
        <v>2</v>
      </c>
      <c r="Q14" s="11">
        <v>1</v>
      </c>
      <c r="R14" s="11"/>
      <c r="S14" s="36">
        <f>O14+P14+Q14+R14</f>
        <v>5.55</v>
      </c>
      <c r="T14" s="11">
        <v>5</v>
      </c>
      <c r="U14" s="11"/>
      <c r="V14" s="11"/>
      <c r="W14" s="11">
        <v>0.8</v>
      </c>
      <c r="X14" s="36">
        <f>W14+V14+T14+U14</f>
        <v>5.8</v>
      </c>
      <c r="Y14" s="18">
        <f>X14+S14+N14+I14</f>
        <v>76.5275</v>
      </c>
      <c r="Z14" s="11">
        <v>10</v>
      </c>
      <c r="AA14" s="16">
        <v>85.0476190476191</v>
      </c>
      <c r="AB14" s="11">
        <v>6</v>
      </c>
    </row>
    <row r="15" s="1" customFormat="1" ht="12" spans="1:28">
      <c r="A15" s="11">
        <v>11</v>
      </c>
      <c r="B15" s="41" t="s">
        <v>57</v>
      </c>
      <c r="C15" s="13" t="s">
        <v>41</v>
      </c>
      <c r="D15" s="41" t="s">
        <v>58</v>
      </c>
      <c r="E15" s="17">
        <v>8.8</v>
      </c>
      <c r="F15" s="18">
        <v>4.43</v>
      </c>
      <c r="G15" s="18">
        <v>0</v>
      </c>
      <c r="H15" s="11"/>
      <c r="I15" s="32">
        <f>E15+F15+G15-H15</f>
        <v>13.23</v>
      </c>
      <c r="J15" s="16">
        <v>45.0421052631579</v>
      </c>
      <c r="K15" s="30">
        <v>1</v>
      </c>
      <c r="L15" s="11">
        <v>4</v>
      </c>
      <c r="M15" s="11"/>
      <c r="N15" s="33">
        <f>J15+K15+L15-M15</f>
        <v>50.0421052631579</v>
      </c>
      <c r="O15" s="11">
        <v>2.58</v>
      </c>
      <c r="P15" s="34">
        <v>2</v>
      </c>
      <c r="Q15" s="34">
        <v>1</v>
      </c>
      <c r="R15" s="34"/>
      <c r="S15" s="37">
        <f>SUM(O15:R15)</f>
        <v>5.58</v>
      </c>
      <c r="T15" s="34">
        <v>4</v>
      </c>
      <c r="U15" s="34"/>
      <c r="V15" s="34">
        <v>2</v>
      </c>
      <c r="W15" s="34">
        <v>1</v>
      </c>
      <c r="X15" s="36">
        <f>SUM(T15:W15)</f>
        <v>7</v>
      </c>
      <c r="Y15" s="18">
        <f>I15+S15+X15+N15</f>
        <v>75.8521052631579</v>
      </c>
      <c r="Z15" s="11">
        <v>11</v>
      </c>
      <c r="AA15" s="16">
        <v>82.1</v>
      </c>
      <c r="AB15" s="11">
        <v>13</v>
      </c>
    </row>
    <row r="16" s="1" customFormat="1" ht="12" spans="1:28">
      <c r="A16" s="11">
        <v>12</v>
      </c>
      <c r="B16" s="41" t="s">
        <v>59</v>
      </c>
      <c r="C16" s="13" t="s">
        <v>36</v>
      </c>
      <c r="D16" s="41" t="s">
        <v>60</v>
      </c>
      <c r="E16" s="14">
        <v>9.8</v>
      </c>
      <c r="F16" s="16">
        <v>4.7</v>
      </c>
      <c r="G16" s="11"/>
      <c r="H16" s="11"/>
      <c r="I16" s="29">
        <f>SUM(E16+F16+G16)</f>
        <v>14.5</v>
      </c>
      <c r="J16" s="16">
        <v>44.825</v>
      </c>
      <c r="K16" s="30">
        <v>1</v>
      </c>
      <c r="L16" s="11">
        <v>2</v>
      </c>
      <c r="M16" s="11"/>
      <c r="N16" s="31">
        <f>J16+K16+L16</f>
        <v>47.825</v>
      </c>
      <c r="O16" s="16">
        <v>2.58</v>
      </c>
      <c r="P16" s="11">
        <v>2</v>
      </c>
      <c r="Q16" s="11">
        <v>1</v>
      </c>
      <c r="R16" s="11"/>
      <c r="S16" s="36">
        <f>O16+P16+Q16+R16</f>
        <v>5.58</v>
      </c>
      <c r="T16" s="11">
        <v>5</v>
      </c>
      <c r="U16" s="11"/>
      <c r="V16" s="11">
        <v>2</v>
      </c>
      <c r="W16" s="11">
        <v>0.8</v>
      </c>
      <c r="X16" s="36">
        <f>W16+V16+T16+U16</f>
        <v>7.8</v>
      </c>
      <c r="Y16" s="18">
        <f>X16+S16+N16+I16</f>
        <v>75.705</v>
      </c>
      <c r="Z16" s="11">
        <v>12</v>
      </c>
      <c r="AA16" s="16">
        <v>81.7142857142857</v>
      </c>
      <c r="AB16" s="11">
        <v>14</v>
      </c>
    </row>
    <row r="17" s="1" customFormat="1" ht="12" spans="1:28">
      <c r="A17" s="11">
        <v>13</v>
      </c>
      <c r="B17" s="41" t="s">
        <v>61</v>
      </c>
      <c r="C17" s="13" t="s">
        <v>41</v>
      </c>
      <c r="D17" s="41" t="s">
        <v>62</v>
      </c>
      <c r="E17" s="17">
        <v>9</v>
      </c>
      <c r="F17" s="18">
        <v>4.6</v>
      </c>
      <c r="G17" s="18">
        <v>0.2</v>
      </c>
      <c r="H17" s="20"/>
      <c r="I17" s="32">
        <f>E17+F17+G17-H17</f>
        <v>13.8</v>
      </c>
      <c r="J17" s="16">
        <v>46.171052631579</v>
      </c>
      <c r="K17" s="30">
        <v>1</v>
      </c>
      <c r="L17" s="11">
        <v>3.2</v>
      </c>
      <c r="M17" s="11"/>
      <c r="N17" s="33">
        <f>J17+K17+L17-M17</f>
        <v>50.371052631579</v>
      </c>
      <c r="O17" s="11">
        <v>2.49</v>
      </c>
      <c r="P17" s="34">
        <v>2</v>
      </c>
      <c r="Q17" s="34">
        <v>1</v>
      </c>
      <c r="R17" s="34"/>
      <c r="S17" s="37">
        <f>SUM(O17:R17)</f>
        <v>5.49</v>
      </c>
      <c r="T17" s="34">
        <v>4</v>
      </c>
      <c r="U17" s="34"/>
      <c r="V17" s="34">
        <v>1</v>
      </c>
      <c r="W17" s="34">
        <v>1</v>
      </c>
      <c r="X17" s="36">
        <f>SUM(T17:W17)</f>
        <v>6</v>
      </c>
      <c r="Y17" s="18">
        <f>I17+S17+X17+N17</f>
        <v>75.661052631579</v>
      </c>
      <c r="Z17" s="11">
        <v>13</v>
      </c>
      <c r="AA17" s="16">
        <v>83.9</v>
      </c>
      <c r="AB17" s="11">
        <v>9</v>
      </c>
    </row>
    <row r="18" s="1" customFormat="1" ht="12" spans="1:28">
      <c r="A18" s="11">
        <v>14</v>
      </c>
      <c r="B18" s="41" t="s">
        <v>63</v>
      </c>
      <c r="C18" s="13" t="s">
        <v>36</v>
      </c>
      <c r="D18" s="41" t="s">
        <v>64</v>
      </c>
      <c r="E18" s="14">
        <v>9.8</v>
      </c>
      <c r="F18" s="16">
        <v>4.5</v>
      </c>
      <c r="G18" s="11">
        <v>0.3</v>
      </c>
      <c r="H18" s="11">
        <v>-0.1</v>
      </c>
      <c r="I18" s="29">
        <f>SUM(E18+F18+G18)</f>
        <v>14.6</v>
      </c>
      <c r="J18" s="16">
        <v>44.0825</v>
      </c>
      <c r="K18" s="30">
        <v>1</v>
      </c>
      <c r="L18" s="11">
        <v>3</v>
      </c>
      <c r="M18" s="11"/>
      <c r="N18" s="31">
        <f>J18+K18+L18</f>
        <v>48.0825</v>
      </c>
      <c r="O18" s="16">
        <v>2.55</v>
      </c>
      <c r="P18" s="11">
        <v>2</v>
      </c>
      <c r="Q18" s="11">
        <v>1</v>
      </c>
      <c r="R18" s="11">
        <v>0.1</v>
      </c>
      <c r="S18" s="36">
        <f>O18+P18+Q18+R18</f>
        <v>5.65</v>
      </c>
      <c r="T18" s="11">
        <v>5</v>
      </c>
      <c r="U18" s="11"/>
      <c r="V18" s="11">
        <v>1</v>
      </c>
      <c r="W18" s="11">
        <v>1</v>
      </c>
      <c r="X18" s="36">
        <f>W18+V18+T18+U18</f>
        <v>7</v>
      </c>
      <c r="Y18" s="18">
        <f>X18+S18+N18+I18</f>
        <v>75.3325</v>
      </c>
      <c r="Z18" s="11">
        <v>14</v>
      </c>
      <c r="AA18" s="16">
        <v>80.3809523809524</v>
      </c>
      <c r="AB18" s="11">
        <v>21</v>
      </c>
    </row>
    <row r="19" s="1" customFormat="1" ht="12" spans="1:28">
      <c r="A19" s="11">
        <v>15</v>
      </c>
      <c r="B19" s="41" t="s">
        <v>65</v>
      </c>
      <c r="C19" s="13" t="s">
        <v>36</v>
      </c>
      <c r="D19" s="41" t="s">
        <v>66</v>
      </c>
      <c r="E19" s="14">
        <v>9.8</v>
      </c>
      <c r="F19" s="16">
        <v>4.75</v>
      </c>
      <c r="G19" s="11"/>
      <c r="H19" s="11"/>
      <c r="I19" s="29">
        <f>SUM(E19+F19+G19)</f>
        <v>14.55</v>
      </c>
      <c r="J19" s="16">
        <v>45.1275</v>
      </c>
      <c r="K19" s="30">
        <v>1</v>
      </c>
      <c r="L19" s="11">
        <v>2</v>
      </c>
      <c r="M19" s="11"/>
      <c r="N19" s="31">
        <f>J19+K19+L19</f>
        <v>48.1275</v>
      </c>
      <c r="O19" s="16">
        <v>2.61</v>
      </c>
      <c r="P19" s="11">
        <v>2</v>
      </c>
      <c r="Q19" s="11">
        <v>1</v>
      </c>
      <c r="R19" s="11">
        <v>0.1</v>
      </c>
      <c r="S19" s="36">
        <f>O19+P19+Q19+R19</f>
        <v>5.71</v>
      </c>
      <c r="T19" s="11">
        <v>5</v>
      </c>
      <c r="U19" s="11"/>
      <c r="V19" s="11">
        <v>1</v>
      </c>
      <c r="W19" s="11">
        <v>0.8</v>
      </c>
      <c r="X19" s="36">
        <f>W19+V19+T19+U19</f>
        <v>6.8</v>
      </c>
      <c r="Y19" s="18">
        <f>X19+S19+N19+I19</f>
        <v>75.1875</v>
      </c>
      <c r="Z19" s="11">
        <v>15</v>
      </c>
      <c r="AA19" s="16">
        <v>82.2857142857143</v>
      </c>
      <c r="AB19" s="11">
        <v>11</v>
      </c>
    </row>
    <row r="20" s="1" customFormat="1" ht="12" spans="1:28">
      <c r="A20" s="11">
        <v>16</v>
      </c>
      <c r="B20" s="41" t="s">
        <v>67</v>
      </c>
      <c r="C20" s="13" t="s">
        <v>36</v>
      </c>
      <c r="D20" s="41" t="s">
        <v>68</v>
      </c>
      <c r="E20" s="14">
        <v>9.6</v>
      </c>
      <c r="F20" s="16">
        <v>4.75</v>
      </c>
      <c r="G20" s="11">
        <v>1</v>
      </c>
      <c r="H20" s="11">
        <v>-0.2</v>
      </c>
      <c r="I20" s="29">
        <f>SUM(E20+F20+G20)</f>
        <v>15.35</v>
      </c>
      <c r="J20" s="16">
        <v>43.67</v>
      </c>
      <c r="K20" s="30">
        <v>0</v>
      </c>
      <c r="L20" s="11">
        <v>3</v>
      </c>
      <c r="M20" s="11">
        <v>-1</v>
      </c>
      <c r="N20" s="31">
        <f>J20+K20+L20+M20</f>
        <v>45.67</v>
      </c>
      <c r="O20" s="16">
        <v>2.61</v>
      </c>
      <c r="P20" s="11">
        <v>2</v>
      </c>
      <c r="Q20" s="11">
        <v>1</v>
      </c>
      <c r="R20" s="11"/>
      <c r="S20" s="36">
        <f>O20+P20+Q20+R20</f>
        <v>5.61</v>
      </c>
      <c r="T20" s="11">
        <v>5</v>
      </c>
      <c r="U20" s="11"/>
      <c r="V20" s="11">
        <v>2</v>
      </c>
      <c r="W20" s="11">
        <v>0.8</v>
      </c>
      <c r="X20" s="36">
        <f>W20+V20+T20+U20</f>
        <v>7.8</v>
      </c>
      <c r="Y20" s="18">
        <f>X20+S20+N20+I20</f>
        <v>74.43</v>
      </c>
      <c r="Z20" s="11">
        <v>16</v>
      </c>
      <c r="AA20" s="16">
        <v>79.7619047619048</v>
      </c>
      <c r="AB20" s="11">
        <v>25</v>
      </c>
    </row>
    <row r="21" s="1" customFormat="1" ht="12" spans="1:28">
      <c r="A21" s="11">
        <v>17</v>
      </c>
      <c r="B21" s="41" t="s">
        <v>69</v>
      </c>
      <c r="C21" s="13" t="s">
        <v>36</v>
      </c>
      <c r="D21" s="41" t="s">
        <v>70</v>
      </c>
      <c r="E21" s="14">
        <v>9.8</v>
      </c>
      <c r="F21" s="16">
        <v>4.65</v>
      </c>
      <c r="G21" s="11">
        <v>0.2</v>
      </c>
      <c r="H21" s="11">
        <v>-0.1</v>
      </c>
      <c r="I21" s="29">
        <f>SUM(E21+F21+G21)</f>
        <v>14.65</v>
      </c>
      <c r="J21" s="16">
        <v>43.285</v>
      </c>
      <c r="K21" s="30">
        <v>1</v>
      </c>
      <c r="L21" s="11">
        <v>4</v>
      </c>
      <c r="M21" s="11"/>
      <c r="N21" s="31">
        <f>J21+K21+L21</f>
        <v>48.285</v>
      </c>
      <c r="O21" s="16">
        <v>2.67</v>
      </c>
      <c r="P21" s="11">
        <v>0</v>
      </c>
      <c r="Q21" s="11">
        <v>1</v>
      </c>
      <c r="R21" s="11"/>
      <c r="S21" s="36">
        <f>O21+P21+Q21+R21</f>
        <v>3.67</v>
      </c>
      <c r="T21" s="11">
        <v>5</v>
      </c>
      <c r="U21" s="11"/>
      <c r="V21" s="11">
        <v>2</v>
      </c>
      <c r="W21" s="11">
        <v>0.8</v>
      </c>
      <c r="X21" s="36">
        <f>W21+V21+T21+U21</f>
        <v>7.8</v>
      </c>
      <c r="Y21" s="18">
        <f>X21+S21+N21+I21</f>
        <v>74.405</v>
      </c>
      <c r="Z21" s="11">
        <v>17</v>
      </c>
      <c r="AA21" s="16">
        <v>79.1904761904762</v>
      </c>
      <c r="AB21" s="11">
        <v>28</v>
      </c>
    </row>
    <row r="22" spans="1:28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2"/>
      <c r="M22" s="21"/>
      <c r="N22" s="21"/>
      <c r="O22" s="21"/>
      <c r="P22" s="21"/>
      <c r="Q22" s="21"/>
      <c r="R22" s="22"/>
      <c r="S22" s="21"/>
      <c r="T22" s="21"/>
      <c r="U22" s="21"/>
      <c r="V22" s="21"/>
      <c r="W22" s="22"/>
      <c r="X22" s="21"/>
      <c r="Y22" s="21"/>
      <c r="Z22" s="21"/>
      <c r="AA22" s="21"/>
      <c r="AB22" s="21"/>
    </row>
    <row r="23" spans="1:28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2"/>
      <c r="M23" s="21"/>
      <c r="N23" s="21"/>
      <c r="O23" s="21"/>
      <c r="P23" s="21"/>
      <c r="Q23" s="21"/>
      <c r="R23" s="22"/>
      <c r="S23" s="21"/>
      <c r="T23" s="21"/>
      <c r="U23" s="21"/>
      <c r="V23" s="21"/>
      <c r="W23" s="22"/>
      <c r="X23" s="21"/>
      <c r="Y23" s="21"/>
      <c r="Z23" s="21"/>
      <c r="AA23" s="21"/>
      <c r="AB23" s="21"/>
    </row>
    <row r="24" spans="1:28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2"/>
      <c r="M24" s="21"/>
      <c r="N24" s="21"/>
      <c r="O24" s="21"/>
      <c r="P24" s="21"/>
      <c r="Q24" s="21"/>
      <c r="R24" s="22"/>
      <c r="S24" s="21"/>
      <c r="T24" s="21"/>
      <c r="U24" s="21"/>
      <c r="V24" s="21"/>
      <c r="W24" s="22"/>
      <c r="X24" s="21"/>
      <c r="Y24" s="21"/>
      <c r="Z24" s="21"/>
      <c r="AA24" s="21"/>
      <c r="AB24" s="21"/>
    </row>
  </sheetData>
  <sortState ref="A5:AB60">
    <sortCondition ref="Y5:Y60" descending="1"/>
  </sortState>
  <mergeCells count="34">
    <mergeCell ref="A1:AB1"/>
    <mergeCell ref="E2:I2"/>
    <mergeCell ref="J2:N2"/>
    <mergeCell ref="O2:S2"/>
    <mergeCell ref="T2:X2"/>
    <mergeCell ref="Y2:Z2"/>
    <mergeCell ref="AA2:AB2"/>
    <mergeCell ref="K3:L3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rintOptions horizontalCentered="1"/>
  <pageMargins left="0.590277777777778" right="0.590277777777778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祝亚婷</dc:creator>
  <cp:lastModifiedBy>慢悠悠的火车</cp:lastModifiedBy>
  <dcterms:created xsi:type="dcterms:W3CDTF">2023-09-20T08:37:00Z</dcterms:created>
  <dcterms:modified xsi:type="dcterms:W3CDTF">2023-09-25T12:52:15Z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F18B244E81C5455984D12CAEBE2A1021_11</vt:lpwstr>
  </property>
  <property fmtid="{D5CDD505-2E9C-101B-9397-08002B2CF9AE}" pid="3" name="KSOProductBuildVer">
    <vt:lpwstr>2052-12.1.0.15374</vt:lpwstr>
  </property>
</Properties>
</file>