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<sst xmlns="http://schemas.openxmlformats.org/spreadsheetml/2006/main" count="96" uniqueCount="77">
  <si>
    <r>
      <rPr>
        <b/>
        <sz val="14"/>
        <color theme="1"/>
        <rFont val="方正小标宋_GBK"/>
        <charset val="134"/>
      </rPr>
      <t>经济与贸易学院2022级大数据与财务管理专业30%综合测评成绩一览表</t>
    </r>
    <r>
      <rPr>
        <b/>
        <sz val="14"/>
        <color theme="1"/>
        <rFont val="宋体"/>
        <charset val="134"/>
        <scheme val="minor"/>
      </rPr>
      <t xml:space="preserve">
（ 2022学年-2023学年 ）</t>
    </r>
  </si>
  <si>
    <t>序号</t>
  </si>
  <si>
    <t>姓名</t>
  </si>
  <si>
    <t>班级</t>
  </si>
  <si>
    <t>学号</t>
  </si>
  <si>
    <t>德育成绩（20分）</t>
  </si>
  <si>
    <t>智育成绩（60分）</t>
  </si>
  <si>
    <t>体育美育成绩（10分）</t>
  </si>
  <si>
    <t>劳育成绩（10）</t>
  </si>
  <si>
    <t>综合测评成绩</t>
  </si>
  <si>
    <t>课程成绩</t>
  </si>
  <si>
    <t>思想
鉴定分(0-10)</t>
  </si>
  <si>
    <t>互评分(0-5)</t>
  </si>
  <si>
    <t>德育加分(0-5)</t>
  </si>
  <si>
    <t>德育
扣分
(0-20)</t>
  </si>
  <si>
    <t>德育总成绩(0-20)</t>
  </si>
  <si>
    <t>课程成绩（不包含体育、劳动）
(0-55)</t>
  </si>
  <si>
    <t>创新创业能力</t>
  </si>
  <si>
    <t>智育
扣分
(0-55)</t>
  </si>
  <si>
    <t>智育
总成绩(0-60)</t>
  </si>
  <si>
    <t>体育课成绩(0-3)</t>
  </si>
  <si>
    <t>早操
(0-2)</t>
  </si>
  <si>
    <t>身体
素质(0-1)</t>
  </si>
  <si>
    <t>文体
加分(0-4)</t>
  </si>
  <si>
    <t>体育美育总成绩(0-10)</t>
  </si>
  <si>
    <t>劳动课成绩
(0-5)</t>
  </si>
  <si>
    <t>社会
实践
(0-2)</t>
  </si>
  <si>
    <t>志愿服务(0-2)</t>
  </si>
  <si>
    <t>其他(0-1)</t>
  </si>
  <si>
    <t>劳育
总成绩(0-10)</t>
  </si>
  <si>
    <t>总分</t>
  </si>
  <si>
    <t>专业排名</t>
  </si>
  <si>
    <t>平均分</t>
  </si>
  <si>
    <t>基础分（0-1）</t>
  </si>
  <si>
    <t>加分（0-4）</t>
  </si>
  <si>
    <t>王宇宽</t>
  </si>
  <si>
    <t>财管10班</t>
  </si>
  <si>
    <t>2022210329</t>
  </si>
  <si>
    <t>张远强</t>
  </si>
  <si>
    <t>财管11班</t>
  </si>
  <si>
    <t>2022216075</t>
  </si>
  <si>
    <t>陈烊</t>
  </si>
  <si>
    <t>2022214258</t>
  </si>
  <si>
    <t>刘鹤</t>
  </si>
  <si>
    <t>2022210836</t>
  </si>
  <si>
    <t>张苗苗</t>
  </si>
  <si>
    <t>2022215819</t>
  </si>
  <si>
    <t>王坤</t>
  </si>
  <si>
    <t>2022210786</t>
  </si>
  <si>
    <t>蔡义媱</t>
  </si>
  <si>
    <t>2022215368</t>
  </si>
  <si>
    <t>颜玉梅</t>
  </si>
  <si>
    <t>2022213766</t>
  </si>
  <si>
    <t>王浩南</t>
  </si>
  <si>
    <t>2022216166</t>
  </si>
  <si>
    <t>岳超</t>
  </si>
  <si>
    <t>2022215211</t>
  </si>
  <si>
    <t>肖绪超</t>
  </si>
  <si>
    <t>2022211064</t>
  </si>
  <si>
    <t>常珍珍</t>
  </si>
  <si>
    <t>2022210761</t>
  </si>
  <si>
    <t>张睿晨</t>
  </si>
  <si>
    <t>2022214809</t>
  </si>
  <si>
    <t>方乐乐</t>
  </si>
  <si>
    <t>2022212709</t>
  </si>
  <si>
    <t>任秀梅</t>
  </si>
  <si>
    <t>2022212418</t>
  </si>
  <si>
    <t>陈春登</t>
  </si>
  <si>
    <t>2022212901</t>
  </si>
  <si>
    <t>赵梦圆</t>
  </si>
  <si>
    <t>2022214918</t>
  </si>
  <si>
    <t>白嘉怡</t>
  </si>
  <si>
    <t>2022216069</t>
  </si>
  <si>
    <t>武佳怡</t>
  </si>
  <si>
    <t>2022213996</t>
  </si>
  <si>
    <t>周佳婷</t>
  </si>
  <si>
    <t>2022211179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</si>
</sst>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#,##0.00_ "/>
    <numFmt numFmtId="178" formatCode="0.00_);[Red]\(0.00\)"/>
  </numFmts>
  <fonts count="31">
    <font>
      <sz val="11"/>
      <color theme="1"/>
      <name val="宋体"/>
      <charset val="134"/>
      <scheme val="minor"/>
    </font>
    <font>
      <b/>
      <sz val="14"/>
      <color theme="1"/>
      <name val="方正小标宋_GBK"/>
      <charset val="134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rgb="FF92D050"/>
      <name val="宋体"/>
      <charset val="134"/>
      <scheme val="minor"/>
    </font>
    <font>
      <b/>
      <sz val="11"/>
      <color rgb="FF00B0F0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7"/>
      <name val="宋体"/>
      <charset val="134"/>
      <scheme val="minor"/>
    </font>
    <font>
      <b/>
      <sz val="11"/>
      <color rgb="FF0070C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177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24"/>
  <sheetViews>
    <sheetView tabSelected="1" zoomScale="85" zoomScaleNormal="85" workbookViewId="0">
      <selection activeCell="AE6" sqref="AE6"/>
    </sheetView>
  </sheetViews>
  <sheetFormatPr defaultColWidth="8.725" defaultRowHeight="13.5"/>
  <cols>
    <col min="1" max="1" width="3.225" customWidth="1"/>
    <col min="2" max="2" width="6.76666666666667" customWidth="1"/>
    <col min="3" max="3" width="8.68333333333333" customWidth="1"/>
    <col min="4" max="4" width="11.4666666666667" customWidth="1"/>
    <col min="5" max="6" width="4.625" customWidth="1"/>
    <col min="7" max="7" width="3.23333333333333" customWidth="1"/>
    <col min="8" max="8" width="2.5" customWidth="1"/>
    <col min="9" max="9" width="4.625" customWidth="1"/>
    <col min="10" max="10" width="6.325" customWidth="1"/>
    <col min="11" max="11" width="3.23333333333333" customWidth="1"/>
    <col min="12" max="12" width="3.38333333333333" customWidth="1"/>
    <col min="13" max="13" width="2.35" customWidth="1"/>
    <col min="14" max="14" width="4.625" customWidth="1"/>
    <col min="15" max="15" width="5.29166666666667" customWidth="1"/>
    <col min="16" max="17" width="2.94166666666667" customWidth="1"/>
    <col min="18" max="18" width="3.525" customWidth="1"/>
    <col min="19" max="19" width="5.59166666666667" customWidth="1"/>
    <col min="20" max="20" width="5" customWidth="1"/>
    <col min="21" max="21" width="2.94166666666667" customWidth="1"/>
    <col min="22" max="22" width="2.79166666666667" customWidth="1"/>
    <col min="23" max="24" width="4.625" customWidth="1"/>
    <col min="25" max="25" width="6.31666666666667" customWidth="1"/>
    <col min="26" max="26" width="4.625" customWidth="1"/>
    <col min="27" max="27" width="6.025" customWidth="1"/>
    <col min="28" max="28" width="4.625" customWidth="1"/>
  </cols>
  <sheetData>
    <row r="1" ht="48" customHeight="1" spans="1:2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9"/>
      <c r="AB1" s="2"/>
    </row>
    <row r="2" ht="30" customHeight="1" spans="1:2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/>
      <c r="G2" s="4"/>
      <c r="H2" s="4"/>
      <c r="I2" s="4"/>
      <c r="J2" s="11" t="s">
        <v>6</v>
      </c>
      <c r="K2" s="11"/>
      <c r="L2" s="11"/>
      <c r="M2" s="11"/>
      <c r="N2" s="11"/>
      <c r="O2" s="12" t="s">
        <v>7</v>
      </c>
      <c r="P2" s="12"/>
      <c r="Q2" s="12"/>
      <c r="R2" s="12"/>
      <c r="S2" s="12"/>
      <c r="T2" s="17" t="s">
        <v>8</v>
      </c>
      <c r="U2" s="17"/>
      <c r="V2" s="17"/>
      <c r="W2" s="17"/>
      <c r="X2" s="17"/>
      <c r="Y2" s="4" t="s">
        <v>9</v>
      </c>
      <c r="Z2" s="4"/>
      <c r="AA2" s="20" t="s">
        <v>10</v>
      </c>
      <c r="AB2" s="21"/>
    </row>
    <row r="3" ht="21" customHeight="1" spans="1:28">
      <c r="A3" s="3"/>
      <c r="B3" s="3"/>
      <c r="C3" s="3"/>
      <c r="D3" s="3"/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13" t="s">
        <v>17</v>
      </c>
      <c r="L3" s="13"/>
      <c r="M3" s="5" t="s">
        <v>18</v>
      </c>
      <c r="N3" s="5" t="s">
        <v>19</v>
      </c>
      <c r="O3" s="5" t="s">
        <v>20</v>
      </c>
      <c r="P3" s="5" t="s">
        <v>21</v>
      </c>
      <c r="Q3" s="5" t="s">
        <v>22</v>
      </c>
      <c r="R3" s="5" t="s">
        <v>23</v>
      </c>
      <c r="S3" s="5" t="s">
        <v>24</v>
      </c>
      <c r="T3" s="5" t="s">
        <v>25</v>
      </c>
      <c r="U3" s="5" t="s">
        <v>26</v>
      </c>
      <c r="V3" s="5" t="s">
        <v>27</v>
      </c>
      <c r="W3" s="5" t="s">
        <v>28</v>
      </c>
      <c r="X3" s="5" t="s">
        <v>29</v>
      </c>
      <c r="Y3" s="5" t="s">
        <v>30</v>
      </c>
      <c r="Z3" s="5" t="s">
        <v>31</v>
      </c>
      <c r="AA3" s="22" t="s">
        <v>32</v>
      </c>
      <c r="AB3" s="5" t="s">
        <v>31</v>
      </c>
    </row>
    <row r="4" ht="78" customHeight="1" spans="1:28">
      <c r="A4" s="3"/>
      <c r="B4" s="3"/>
      <c r="C4" s="3"/>
      <c r="D4" s="3"/>
      <c r="E4" s="5"/>
      <c r="F4" s="5"/>
      <c r="G4" s="5"/>
      <c r="H4" s="5"/>
      <c r="I4" s="5"/>
      <c r="J4" s="5"/>
      <c r="K4" s="5" t="s">
        <v>33</v>
      </c>
      <c r="L4" s="5" t="s">
        <v>34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22"/>
      <c r="AB4" s="5"/>
    </row>
    <row r="5" spans="1:28">
      <c r="A5" s="6">
        <v>1</v>
      </c>
      <c r="B5" s="24" t="s">
        <v>35</v>
      </c>
      <c r="C5" s="8" t="s">
        <v>36</v>
      </c>
      <c r="D5" s="24" t="s">
        <v>37</v>
      </c>
      <c r="E5" s="9">
        <v>8.6</v>
      </c>
      <c r="F5" s="6">
        <v>4.7</v>
      </c>
      <c r="G5" s="6">
        <v>0</v>
      </c>
      <c r="H5" s="7"/>
      <c r="I5" s="14">
        <f>E5+F5+G5-H5</f>
        <v>13.3</v>
      </c>
      <c r="J5" s="15">
        <v>45.3</v>
      </c>
      <c r="K5" s="6">
        <v>1</v>
      </c>
      <c r="L5" s="6">
        <v>4</v>
      </c>
      <c r="M5" s="6"/>
      <c r="N5" s="14">
        <f t="shared" ref="N5:N68" si="0">J5+K5+L5-M5</f>
        <v>50.3</v>
      </c>
      <c r="O5" s="6">
        <v>2.76</v>
      </c>
      <c r="P5" s="6">
        <v>2</v>
      </c>
      <c r="Q5" s="6">
        <v>1</v>
      </c>
      <c r="R5" s="6">
        <v>4</v>
      </c>
      <c r="S5" s="14">
        <f t="shared" ref="S5:S68" si="1">O5+P5+Q5+R5</f>
        <v>9.76</v>
      </c>
      <c r="T5" s="15">
        <v>4.5</v>
      </c>
      <c r="U5" s="6">
        <v>0</v>
      </c>
      <c r="V5" s="6">
        <v>1</v>
      </c>
      <c r="W5" s="6">
        <v>1</v>
      </c>
      <c r="X5" s="14">
        <f>T5+U5+V5+W5</f>
        <v>6.5</v>
      </c>
      <c r="Y5" s="6">
        <f>X5+S5+N5+I5</f>
        <v>79.86</v>
      </c>
      <c r="Z5" s="6">
        <f>RANK(Y5,Y:Y)</f>
        <v>1</v>
      </c>
      <c r="AA5" s="15">
        <v>83.59</v>
      </c>
      <c r="AB5" s="6">
        <v>7</v>
      </c>
    </row>
    <row r="6" spans="1:28">
      <c r="A6" s="6">
        <v>2</v>
      </c>
      <c r="B6" s="24" t="s">
        <v>38</v>
      </c>
      <c r="C6" s="8" t="s">
        <v>39</v>
      </c>
      <c r="D6" s="24" t="s">
        <v>40</v>
      </c>
      <c r="E6" s="9">
        <v>8.6</v>
      </c>
      <c r="F6" s="6">
        <v>4.3</v>
      </c>
      <c r="G6" s="6">
        <v>0.6</v>
      </c>
      <c r="H6" s="6"/>
      <c r="I6" s="14">
        <f>SUM(E6:H6)</f>
        <v>13.5</v>
      </c>
      <c r="J6" s="15">
        <v>48.33</v>
      </c>
      <c r="K6" s="16">
        <v>1</v>
      </c>
      <c r="L6" s="16">
        <v>0.4</v>
      </c>
      <c r="M6" s="6"/>
      <c r="N6" s="14">
        <f t="shared" si="0"/>
        <v>49.73</v>
      </c>
      <c r="O6" s="15">
        <v>2.505</v>
      </c>
      <c r="P6" s="6">
        <v>2</v>
      </c>
      <c r="Q6" s="6">
        <v>1</v>
      </c>
      <c r="R6" s="6">
        <v>0.3</v>
      </c>
      <c r="S6" s="18">
        <f t="shared" si="1"/>
        <v>5.805</v>
      </c>
      <c r="T6" s="15">
        <v>4.5</v>
      </c>
      <c r="U6" s="6">
        <v>0</v>
      </c>
      <c r="V6" s="6">
        <v>1</v>
      </c>
      <c r="W6" s="6">
        <v>1</v>
      </c>
      <c r="X6" s="14">
        <f>SUM(T6:W6)</f>
        <v>6.5</v>
      </c>
      <c r="Y6" s="23">
        <f>I6+N6+S6+X6</f>
        <v>75.535</v>
      </c>
      <c r="Z6" s="6">
        <f>RANK(Y6,Y:Y)</f>
        <v>2</v>
      </c>
      <c r="AA6" s="15">
        <v>87.5727272727273</v>
      </c>
      <c r="AB6" s="6">
        <v>2</v>
      </c>
    </row>
    <row r="7" spans="1:28">
      <c r="A7" s="6">
        <v>3</v>
      </c>
      <c r="B7" s="24" t="s">
        <v>41</v>
      </c>
      <c r="C7" s="8" t="s">
        <v>39</v>
      </c>
      <c r="D7" s="24" t="s">
        <v>42</v>
      </c>
      <c r="E7" s="9">
        <v>8.5</v>
      </c>
      <c r="F7" s="6">
        <v>4.3</v>
      </c>
      <c r="G7" s="6"/>
      <c r="H7" s="6"/>
      <c r="I7" s="14">
        <f>SUM(E7:H7)</f>
        <v>12.8</v>
      </c>
      <c r="J7" s="15">
        <v>45.38</v>
      </c>
      <c r="K7" s="16">
        <v>1</v>
      </c>
      <c r="L7" s="6">
        <v>4</v>
      </c>
      <c r="M7" s="6"/>
      <c r="N7" s="14">
        <f t="shared" si="0"/>
        <v>50.38</v>
      </c>
      <c r="O7" s="15">
        <v>2.55</v>
      </c>
      <c r="P7" s="6">
        <v>2</v>
      </c>
      <c r="Q7" s="6">
        <v>1</v>
      </c>
      <c r="R7" s="6">
        <v>0.2</v>
      </c>
      <c r="S7" s="18">
        <f t="shared" si="1"/>
        <v>5.75</v>
      </c>
      <c r="T7" s="15">
        <v>4.5</v>
      </c>
      <c r="U7" s="6">
        <v>0</v>
      </c>
      <c r="V7" s="6">
        <v>1</v>
      </c>
      <c r="W7" s="6">
        <v>0.8</v>
      </c>
      <c r="X7" s="14">
        <f>SUM(T7:W7)</f>
        <v>6.3</v>
      </c>
      <c r="Y7" s="23">
        <f>I7+N7+S7+X7</f>
        <v>75.23</v>
      </c>
      <c r="Z7" s="6">
        <f>RANK(Y7,Y:Y)</f>
        <v>3</v>
      </c>
      <c r="AA7" s="15">
        <v>83.0727272727273</v>
      </c>
      <c r="AB7" s="6">
        <v>10</v>
      </c>
    </row>
    <row r="8" spans="1:28">
      <c r="A8" s="6">
        <v>4</v>
      </c>
      <c r="B8" s="24" t="s">
        <v>43</v>
      </c>
      <c r="C8" s="8" t="s">
        <v>36</v>
      </c>
      <c r="D8" s="24" t="s">
        <v>44</v>
      </c>
      <c r="E8" s="9">
        <v>8.6</v>
      </c>
      <c r="F8" s="6">
        <v>4.6</v>
      </c>
      <c r="G8" s="6">
        <v>0.7</v>
      </c>
      <c r="H8" s="7"/>
      <c r="I8" s="14">
        <f>E8+F8+G8-H8</f>
        <v>13.9</v>
      </c>
      <c r="J8" s="15">
        <v>48.12</v>
      </c>
      <c r="K8" s="16">
        <v>1</v>
      </c>
      <c r="L8" s="16">
        <v>0</v>
      </c>
      <c r="M8" s="6"/>
      <c r="N8" s="14">
        <f t="shared" si="0"/>
        <v>49.12</v>
      </c>
      <c r="O8" s="6">
        <v>2.67</v>
      </c>
      <c r="P8" s="6">
        <v>2</v>
      </c>
      <c r="Q8" s="6">
        <v>1</v>
      </c>
      <c r="R8" s="6">
        <v>0</v>
      </c>
      <c r="S8" s="14">
        <f t="shared" si="1"/>
        <v>5.67</v>
      </c>
      <c r="T8" s="15">
        <v>4.5</v>
      </c>
      <c r="U8" s="6">
        <v>0</v>
      </c>
      <c r="V8" s="6">
        <v>1</v>
      </c>
      <c r="W8" s="6">
        <v>1</v>
      </c>
      <c r="X8" s="14">
        <f>T8+U8+V8+W8</f>
        <v>6.5</v>
      </c>
      <c r="Y8" s="6">
        <f>X8+S8+N8+I8</f>
        <v>75.19</v>
      </c>
      <c r="Z8" s="6">
        <f t="shared" ref="Z8:Z39" si="2">RANK(Y8,Y:Y)</f>
        <v>4</v>
      </c>
      <c r="AA8" s="15">
        <v>87.74</v>
      </c>
      <c r="AB8" s="6">
        <v>1</v>
      </c>
    </row>
    <row r="9" spans="1:28">
      <c r="A9" s="6">
        <v>5</v>
      </c>
      <c r="B9" s="24" t="s">
        <v>45</v>
      </c>
      <c r="C9" s="8" t="s">
        <v>39</v>
      </c>
      <c r="D9" s="24" t="s">
        <v>46</v>
      </c>
      <c r="E9" s="9">
        <v>9</v>
      </c>
      <c r="F9" s="6">
        <v>3.9</v>
      </c>
      <c r="G9" s="6">
        <v>0.3</v>
      </c>
      <c r="H9" s="6"/>
      <c r="I9" s="14">
        <f>SUM(E9:H9)</f>
        <v>13.2</v>
      </c>
      <c r="J9" s="15">
        <v>47.15</v>
      </c>
      <c r="K9" s="16">
        <v>1</v>
      </c>
      <c r="L9" s="6"/>
      <c r="M9" s="6"/>
      <c r="N9" s="14">
        <f t="shared" si="0"/>
        <v>48.15</v>
      </c>
      <c r="O9" s="15">
        <v>2.775</v>
      </c>
      <c r="P9" s="6">
        <v>2</v>
      </c>
      <c r="Q9" s="6">
        <v>1</v>
      </c>
      <c r="R9" s="6">
        <v>0.8</v>
      </c>
      <c r="S9" s="18">
        <f t="shared" si="1"/>
        <v>6.575</v>
      </c>
      <c r="T9" s="15">
        <v>4.5</v>
      </c>
      <c r="U9" s="6">
        <v>0</v>
      </c>
      <c r="V9" s="6">
        <v>1</v>
      </c>
      <c r="W9" s="6">
        <v>0.8</v>
      </c>
      <c r="X9" s="14">
        <f>SUM(T9:W9)</f>
        <v>6.3</v>
      </c>
      <c r="Y9" s="23">
        <f>I9+N9+S9+X9</f>
        <v>74.225</v>
      </c>
      <c r="Z9" s="6">
        <f t="shared" si="2"/>
        <v>5</v>
      </c>
      <c r="AA9" s="15">
        <v>86.5363636363636</v>
      </c>
      <c r="AB9" s="6">
        <v>4</v>
      </c>
    </row>
    <row r="10" spans="1:28">
      <c r="A10" s="6">
        <v>6</v>
      </c>
      <c r="B10" s="24" t="s">
        <v>47</v>
      </c>
      <c r="C10" s="8" t="s">
        <v>36</v>
      </c>
      <c r="D10" s="24" t="s">
        <v>48</v>
      </c>
      <c r="E10" s="9">
        <v>8.8</v>
      </c>
      <c r="F10" s="6">
        <v>4.8</v>
      </c>
      <c r="G10" s="6">
        <v>0.3</v>
      </c>
      <c r="H10" s="7"/>
      <c r="I10" s="14">
        <f>E10+F10+G10-H10</f>
        <v>13.9</v>
      </c>
      <c r="J10" s="15">
        <v>45.02</v>
      </c>
      <c r="K10" s="6">
        <v>1</v>
      </c>
      <c r="L10" s="6">
        <v>0</v>
      </c>
      <c r="M10" s="6"/>
      <c r="N10" s="14">
        <f t="shared" si="0"/>
        <v>46.02</v>
      </c>
      <c r="O10" s="6">
        <v>2.73</v>
      </c>
      <c r="P10" s="6">
        <v>2</v>
      </c>
      <c r="Q10" s="6">
        <v>1</v>
      </c>
      <c r="R10" s="6">
        <v>0.8</v>
      </c>
      <c r="S10" s="14">
        <f t="shared" si="1"/>
        <v>6.53</v>
      </c>
      <c r="T10" s="15">
        <v>4.5</v>
      </c>
      <c r="U10" s="6">
        <v>0</v>
      </c>
      <c r="V10" s="6">
        <v>2</v>
      </c>
      <c r="W10" s="6">
        <v>1</v>
      </c>
      <c r="X10" s="14">
        <f>T10+U10+V10+W10</f>
        <v>7.5</v>
      </c>
      <c r="Y10" s="6">
        <f>X10+S10+N10+I10</f>
        <v>73.95</v>
      </c>
      <c r="Z10" s="6">
        <f t="shared" si="2"/>
        <v>6</v>
      </c>
      <c r="AA10" s="15">
        <v>83.05</v>
      </c>
      <c r="AB10" s="6">
        <v>11</v>
      </c>
    </row>
    <row r="11" spans="1:28">
      <c r="A11" s="6">
        <v>7</v>
      </c>
      <c r="B11" s="24" t="s">
        <v>49</v>
      </c>
      <c r="C11" s="8" t="s">
        <v>39</v>
      </c>
      <c r="D11" s="24" t="s">
        <v>50</v>
      </c>
      <c r="E11" s="9">
        <v>8.3</v>
      </c>
      <c r="F11" s="6">
        <v>4</v>
      </c>
      <c r="G11" s="6">
        <v>0.3</v>
      </c>
      <c r="H11" s="6"/>
      <c r="I11" s="14">
        <f>SUM(E11:H11)</f>
        <v>12.6</v>
      </c>
      <c r="J11" s="15">
        <v>47.38</v>
      </c>
      <c r="K11" s="16">
        <v>1</v>
      </c>
      <c r="L11" s="6"/>
      <c r="M11" s="6"/>
      <c r="N11" s="14">
        <f t="shared" si="0"/>
        <v>48.38</v>
      </c>
      <c r="O11" s="15">
        <v>2.775</v>
      </c>
      <c r="P11" s="6">
        <v>2</v>
      </c>
      <c r="Q11" s="6">
        <v>1</v>
      </c>
      <c r="R11" s="6">
        <v>0.8</v>
      </c>
      <c r="S11" s="18">
        <f t="shared" si="1"/>
        <v>6.575</v>
      </c>
      <c r="T11" s="15">
        <v>4.5</v>
      </c>
      <c r="U11" s="6">
        <v>0</v>
      </c>
      <c r="V11" s="6">
        <v>1</v>
      </c>
      <c r="W11" s="6">
        <v>0.8</v>
      </c>
      <c r="X11" s="14">
        <f>SUM(T11:W11)</f>
        <v>6.3</v>
      </c>
      <c r="Y11" s="23">
        <f>I11+N11+S11+X11</f>
        <v>73.855</v>
      </c>
      <c r="Z11" s="6">
        <f t="shared" si="2"/>
        <v>7</v>
      </c>
      <c r="AA11" s="15">
        <v>86.9</v>
      </c>
      <c r="AB11" s="6">
        <v>3</v>
      </c>
    </row>
    <row r="12" spans="1:28">
      <c r="A12" s="6">
        <v>8</v>
      </c>
      <c r="B12" s="24" t="s">
        <v>51</v>
      </c>
      <c r="C12" s="8" t="s">
        <v>39</v>
      </c>
      <c r="D12" s="24" t="s">
        <v>52</v>
      </c>
      <c r="E12" s="9">
        <v>8.4</v>
      </c>
      <c r="F12" s="6">
        <v>4</v>
      </c>
      <c r="G12" s="6">
        <v>0.5</v>
      </c>
      <c r="H12" s="6"/>
      <c r="I12" s="14">
        <f>SUM(E12:H12)</f>
        <v>12.9</v>
      </c>
      <c r="J12" s="15">
        <v>46.08</v>
      </c>
      <c r="K12" s="16">
        <v>1</v>
      </c>
      <c r="L12" s="6"/>
      <c r="M12" s="6"/>
      <c r="N12" s="14">
        <f t="shared" si="0"/>
        <v>47.08</v>
      </c>
      <c r="O12" s="15">
        <v>2.85</v>
      </c>
      <c r="P12" s="6">
        <v>2</v>
      </c>
      <c r="Q12" s="6">
        <v>1</v>
      </c>
      <c r="R12" s="6">
        <v>0.8</v>
      </c>
      <c r="S12" s="18">
        <f t="shared" si="1"/>
        <v>6.65</v>
      </c>
      <c r="T12" s="15">
        <v>4.5</v>
      </c>
      <c r="U12" s="6">
        <v>0</v>
      </c>
      <c r="V12" s="6">
        <v>1</v>
      </c>
      <c r="W12" s="6">
        <v>0.8</v>
      </c>
      <c r="X12" s="14">
        <f>SUM(T12:W12)</f>
        <v>6.3</v>
      </c>
      <c r="Y12" s="23">
        <f>I12+N12+S12+X12</f>
        <v>72.93</v>
      </c>
      <c r="Z12" s="6">
        <f t="shared" si="2"/>
        <v>8</v>
      </c>
      <c r="AA12" s="15">
        <v>85.0818181818182</v>
      </c>
      <c r="AB12" s="6">
        <v>5</v>
      </c>
    </row>
    <row r="13" spans="1:28">
      <c r="A13" s="6">
        <v>9</v>
      </c>
      <c r="B13" s="24" t="s">
        <v>53</v>
      </c>
      <c r="C13" s="8" t="s">
        <v>39</v>
      </c>
      <c r="D13" s="24" t="s">
        <v>54</v>
      </c>
      <c r="E13" s="9">
        <v>8.1</v>
      </c>
      <c r="F13" s="6">
        <v>4.2</v>
      </c>
      <c r="G13" s="6"/>
      <c r="H13" s="6"/>
      <c r="I13" s="14">
        <f>SUM(E13:H13)</f>
        <v>12.3</v>
      </c>
      <c r="J13" s="15">
        <v>45.63</v>
      </c>
      <c r="K13" s="16">
        <v>1</v>
      </c>
      <c r="L13" s="6">
        <v>1.9</v>
      </c>
      <c r="M13" s="6"/>
      <c r="N13" s="14">
        <f t="shared" si="0"/>
        <v>48.53</v>
      </c>
      <c r="O13" s="15">
        <v>2.49</v>
      </c>
      <c r="P13" s="6">
        <v>2</v>
      </c>
      <c r="Q13" s="6">
        <v>1</v>
      </c>
      <c r="R13" s="6">
        <v>1</v>
      </c>
      <c r="S13" s="18">
        <f t="shared" si="1"/>
        <v>6.49</v>
      </c>
      <c r="T13" s="15">
        <v>4.5</v>
      </c>
      <c r="U13" s="6">
        <v>0</v>
      </c>
      <c r="V13" s="6">
        <v>0</v>
      </c>
      <c r="W13" s="6">
        <v>0.8</v>
      </c>
      <c r="X13" s="14">
        <f>SUM(T13:W13)</f>
        <v>5.3</v>
      </c>
      <c r="Y13" s="23">
        <f>I13+N13+S13+X13</f>
        <v>72.62</v>
      </c>
      <c r="Z13" s="6">
        <f t="shared" si="2"/>
        <v>9</v>
      </c>
      <c r="AA13" s="15">
        <v>83.2909090909091</v>
      </c>
      <c r="AB13" s="6">
        <v>9</v>
      </c>
    </row>
    <row r="14" spans="1:28">
      <c r="A14" s="6">
        <v>10</v>
      </c>
      <c r="B14" s="24" t="s">
        <v>55</v>
      </c>
      <c r="C14" s="8" t="s">
        <v>39</v>
      </c>
      <c r="D14" s="24" t="s">
        <v>56</v>
      </c>
      <c r="E14" s="9">
        <v>8.8</v>
      </c>
      <c r="F14" s="10">
        <v>4.1</v>
      </c>
      <c r="G14" s="6">
        <v>0.6</v>
      </c>
      <c r="H14" s="6"/>
      <c r="I14" s="14">
        <f>SUM(E14:H14)</f>
        <v>13.5</v>
      </c>
      <c r="J14" s="15">
        <v>43.34</v>
      </c>
      <c r="K14" s="16">
        <v>1</v>
      </c>
      <c r="L14" s="6"/>
      <c r="M14" s="6"/>
      <c r="N14" s="14">
        <f t="shared" si="0"/>
        <v>44.34</v>
      </c>
      <c r="O14" s="15">
        <v>2.565</v>
      </c>
      <c r="P14" s="6">
        <v>2</v>
      </c>
      <c r="Q14" s="6">
        <v>1</v>
      </c>
      <c r="R14" s="6">
        <v>1.2</v>
      </c>
      <c r="S14" s="18">
        <f t="shared" si="1"/>
        <v>6.765</v>
      </c>
      <c r="T14" s="15">
        <v>4.5</v>
      </c>
      <c r="U14" s="6">
        <v>1</v>
      </c>
      <c r="V14" s="6">
        <v>1</v>
      </c>
      <c r="W14" s="6">
        <v>1</v>
      </c>
      <c r="X14" s="14">
        <f>SUM(T14:W14)</f>
        <v>7.5</v>
      </c>
      <c r="Y14" s="23">
        <f>I14+N14+S14+X14</f>
        <v>72.105</v>
      </c>
      <c r="Z14" s="6">
        <f t="shared" si="2"/>
        <v>10</v>
      </c>
      <c r="AA14" s="15">
        <v>79.9181818181818</v>
      </c>
      <c r="AB14" s="6">
        <v>23</v>
      </c>
    </row>
    <row r="15" spans="1:28">
      <c r="A15" s="6">
        <v>11</v>
      </c>
      <c r="B15" s="24" t="s">
        <v>57</v>
      </c>
      <c r="C15" s="8" t="s">
        <v>36</v>
      </c>
      <c r="D15" s="24" t="s">
        <v>58</v>
      </c>
      <c r="E15" s="9">
        <v>8.9</v>
      </c>
      <c r="F15" s="6">
        <v>4.6</v>
      </c>
      <c r="G15" s="6">
        <v>0.2</v>
      </c>
      <c r="H15" s="7"/>
      <c r="I15" s="14">
        <f>E15+F15+G15-H15</f>
        <v>13.7</v>
      </c>
      <c r="J15" s="15">
        <v>44.78</v>
      </c>
      <c r="K15" s="6">
        <v>1</v>
      </c>
      <c r="L15" s="6">
        <v>0</v>
      </c>
      <c r="M15" s="6"/>
      <c r="N15" s="14">
        <f t="shared" si="0"/>
        <v>45.78</v>
      </c>
      <c r="O15" s="6">
        <v>2.63</v>
      </c>
      <c r="P15" s="6">
        <v>2</v>
      </c>
      <c r="Q15" s="6">
        <v>1</v>
      </c>
      <c r="R15" s="6">
        <v>0</v>
      </c>
      <c r="S15" s="14">
        <f t="shared" si="1"/>
        <v>5.63</v>
      </c>
      <c r="T15" s="15">
        <v>4.5</v>
      </c>
      <c r="U15" s="6">
        <v>0</v>
      </c>
      <c r="V15" s="6">
        <v>1</v>
      </c>
      <c r="W15" s="6">
        <v>1</v>
      </c>
      <c r="X15" s="14">
        <f>T15+U15+V15+W15</f>
        <v>6.5</v>
      </c>
      <c r="Y15" s="6">
        <f>X15+S15+N15+I15</f>
        <v>71.61</v>
      </c>
      <c r="Z15" s="6">
        <f t="shared" si="2"/>
        <v>11</v>
      </c>
      <c r="AA15" s="15">
        <v>82.36</v>
      </c>
      <c r="AB15" s="6">
        <v>14</v>
      </c>
    </row>
    <row r="16" spans="1:28">
      <c r="A16" s="6">
        <v>12</v>
      </c>
      <c r="B16" s="24" t="s">
        <v>59</v>
      </c>
      <c r="C16" s="8" t="s">
        <v>36</v>
      </c>
      <c r="D16" s="24" t="s">
        <v>60</v>
      </c>
      <c r="E16" s="9">
        <v>8.9</v>
      </c>
      <c r="F16" s="6">
        <v>4.7</v>
      </c>
      <c r="G16" s="6">
        <v>0.7</v>
      </c>
      <c r="H16" s="7"/>
      <c r="I16" s="14">
        <f>E16+F16+G16-H16</f>
        <v>14.3</v>
      </c>
      <c r="J16" s="15">
        <v>43.87</v>
      </c>
      <c r="K16" s="6">
        <v>1</v>
      </c>
      <c r="L16" s="6">
        <v>0.4</v>
      </c>
      <c r="M16" s="6"/>
      <c r="N16" s="14">
        <f t="shared" si="0"/>
        <v>45.27</v>
      </c>
      <c r="O16" s="6">
        <v>2.66</v>
      </c>
      <c r="P16" s="6">
        <v>2</v>
      </c>
      <c r="Q16" s="6">
        <v>1</v>
      </c>
      <c r="R16" s="6">
        <v>0.8</v>
      </c>
      <c r="S16" s="14">
        <f t="shared" si="1"/>
        <v>6.46</v>
      </c>
      <c r="T16" s="15">
        <v>4.5</v>
      </c>
      <c r="U16" s="6">
        <v>0</v>
      </c>
      <c r="V16" s="6">
        <v>0</v>
      </c>
      <c r="W16" s="6">
        <v>1</v>
      </c>
      <c r="X16" s="14">
        <f>T16+U16+V16+W16</f>
        <v>5.5</v>
      </c>
      <c r="Y16" s="6">
        <f>X16+S16+N16+I16</f>
        <v>71.53</v>
      </c>
      <c r="Z16" s="6">
        <f t="shared" si="2"/>
        <v>12</v>
      </c>
      <c r="AA16" s="15">
        <v>81.02</v>
      </c>
      <c r="AB16" s="6">
        <v>19</v>
      </c>
    </row>
    <row r="17" spans="1:28">
      <c r="A17" s="6">
        <v>13</v>
      </c>
      <c r="B17" s="24" t="s">
        <v>61</v>
      </c>
      <c r="C17" s="8" t="s">
        <v>39</v>
      </c>
      <c r="D17" s="24" t="s">
        <v>62</v>
      </c>
      <c r="E17" s="9">
        <v>7.6</v>
      </c>
      <c r="F17" s="6">
        <v>4</v>
      </c>
      <c r="G17" s="6">
        <v>0.3</v>
      </c>
      <c r="H17" s="6"/>
      <c r="I17" s="14">
        <f>SUM(E17:H17)</f>
        <v>11.9</v>
      </c>
      <c r="J17" s="15">
        <v>46.81</v>
      </c>
      <c r="K17" s="16">
        <v>1</v>
      </c>
      <c r="L17" s="6"/>
      <c r="M17" s="6"/>
      <c r="N17" s="14">
        <f t="shared" si="0"/>
        <v>47.81</v>
      </c>
      <c r="O17" s="15">
        <v>2.34</v>
      </c>
      <c r="P17" s="6">
        <v>2</v>
      </c>
      <c r="Q17" s="6">
        <v>1</v>
      </c>
      <c r="R17" s="6">
        <v>0.8</v>
      </c>
      <c r="S17" s="18">
        <f t="shared" si="1"/>
        <v>6.14</v>
      </c>
      <c r="T17" s="15">
        <v>4.5</v>
      </c>
      <c r="U17" s="6">
        <v>0</v>
      </c>
      <c r="V17" s="6">
        <v>0</v>
      </c>
      <c r="W17" s="6">
        <v>0.8</v>
      </c>
      <c r="X17" s="14">
        <f>SUM(T17:W17)</f>
        <v>5.3</v>
      </c>
      <c r="Y17" s="23">
        <f>I17+N17+S17+X17</f>
        <v>71.15</v>
      </c>
      <c r="Z17" s="6">
        <f t="shared" si="2"/>
        <v>13</v>
      </c>
      <c r="AA17" s="15">
        <v>84.6909090909091</v>
      </c>
      <c r="AB17" s="6">
        <v>6</v>
      </c>
    </row>
    <row r="18" spans="1:28">
      <c r="A18" s="6">
        <v>14</v>
      </c>
      <c r="B18" s="24" t="s">
        <v>63</v>
      </c>
      <c r="C18" s="8" t="s">
        <v>36</v>
      </c>
      <c r="D18" s="24" t="s">
        <v>64</v>
      </c>
      <c r="E18" s="9">
        <v>8.9</v>
      </c>
      <c r="F18" s="6">
        <v>4.6</v>
      </c>
      <c r="G18" s="6">
        <v>0</v>
      </c>
      <c r="H18" s="7"/>
      <c r="I18" s="14">
        <f>E18+F18+G18-H18</f>
        <v>13.5</v>
      </c>
      <c r="J18" s="15">
        <v>44.85</v>
      </c>
      <c r="K18" s="6">
        <v>1</v>
      </c>
      <c r="L18" s="6">
        <v>0.4</v>
      </c>
      <c r="M18" s="6"/>
      <c r="N18" s="14">
        <f t="shared" si="0"/>
        <v>46.25</v>
      </c>
      <c r="O18" s="6">
        <v>2.66</v>
      </c>
      <c r="P18" s="6">
        <v>2</v>
      </c>
      <c r="Q18" s="6">
        <v>1</v>
      </c>
      <c r="R18" s="6">
        <v>0</v>
      </c>
      <c r="S18" s="14">
        <f t="shared" si="1"/>
        <v>5.66</v>
      </c>
      <c r="T18" s="15">
        <v>4.5</v>
      </c>
      <c r="U18" s="6">
        <v>0</v>
      </c>
      <c r="V18" s="6">
        <v>0</v>
      </c>
      <c r="W18" s="6">
        <v>1</v>
      </c>
      <c r="X18" s="14">
        <f>T18+U18+V18+W18</f>
        <v>5.5</v>
      </c>
      <c r="Y18" s="6">
        <f>X18+S18+N18+I18</f>
        <v>70.91</v>
      </c>
      <c r="Z18" s="6">
        <f t="shared" si="2"/>
        <v>14</v>
      </c>
      <c r="AA18" s="15">
        <v>82.56</v>
      </c>
      <c r="AB18" s="6">
        <v>13</v>
      </c>
    </row>
    <row r="19" spans="1:28">
      <c r="A19" s="6">
        <v>15</v>
      </c>
      <c r="B19" s="24" t="s">
        <v>65</v>
      </c>
      <c r="C19" s="8" t="s">
        <v>36</v>
      </c>
      <c r="D19" s="24" t="s">
        <v>66</v>
      </c>
      <c r="E19" s="9">
        <v>8.8</v>
      </c>
      <c r="F19" s="6">
        <v>4.7</v>
      </c>
      <c r="G19" s="6">
        <v>0</v>
      </c>
      <c r="H19" s="7"/>
      <c r="I19" s="14">
        <f>E19+F19+G19-H19</f>
        <v>13.5</v>
      </c>
      <c r="J19" s="15">
        <v>45.33</v>
      </c>
      <c r="K19" s="6">
        <v>1</v>
      </c>
      <c r="L19" s="6">
        <v>0</v>
      </c>
      <c r="M19" s="6"/>
      <c r="N19" s="14">
        <f t="shared" si="0"/>
        <v>46.33</v>
      </c>
      <c r="O19" s="6">
        <v>2.52</v>
      </c>
      <c r="P19" s="6">
        <v>2</v>
      </c>
      <c r="Q19" s="6">
        <v>1</v>
      </c>
      <c r="R19" s="6">
        <v>0</v>
      </c>
      <c r="S19" s="14">
        <f t="shared" si="1"/>
        <v>5.52</v>
      </c>
      <c r="T19" s="15">
        <v>4.5</v>
      </c>
      <c r="U19" s="6">
        <v>0</v>
      </c>
      <c r="V19" s="6">
        <v>0</v>
      </c>
      <c r="W19" s="6">
        <v>1</v>
      </c>
      <c r="X19" s="14">
        <f>T19+U19+V19+W19</f>
        <v>5.5</v>
      </c>
      <c r="Y19" s="6">
        <f>X19+S19+N19+I19</f>
        <v>70.85</v>
      </c>
      <c r="Z19" s="6">
        <f t="shared" si="2"/>
        <v>15</v>
      </c>
      <c r="AA19" s="15">
        <v>82.91</v>
      </c>
      <c r="AB19" s="6">
        <v>12</v>
      </c>
    </row>
    <row r="20" spans="1:28">
      <c r="A20" s="6">
        <v>16</v>
      </c>
      <c r="B20" s="24" t="s">
        <v>67</v>
      </c>
      <c r="C20" s="8" t="s">
        <v>36</v>
      </c>
      <c r="D20" s="24" t="s">
        <v>68</v>
      </c>
      <c r="E20" s="9">
        <v>8.9</v>
      </c>
      <c r="F20" s="6">
        <v>4.6</v>
      </c>
      <c r="G20" s="6">
        <v>1.3</v>
      </c>
      <c r="H20" s="7"/>
      <c r="I20" s="14">
        <f>E20+F20+G20-H20</f>
        <v>14.8</v>
      </c>
      <c r="J20" s="15">
        <v>41.38</v>
      </c>
      <c r="K20" s="6">
        <v>1</v>
      </c>
      <c r="L20" s="6">
        <v>0</v>
      </c>
      <c r="M20" s="6"/>
      <c r="N20" s="14">
        <f t="shared" si="0"/>
        <v>42.38</v>
      </c>
      <c r="O20" s="6">
        <v>2.58</v>
      </c>
      <c r="P20" s="6">
        <v>2</v>
      </c>
      <c r="Q20" s="6">
        <v>1</v>
      </c>
      <c r="R20" s="6">
        <v>0.3</v>
      </c>
      <c r="S20" s="14">
        <f t="shared" si="1"/>
        <v>5.88</v>
      </c>
      <c r="T20" s="15">
        <v>4.5</v>
      </c>
      <c r="U20" s="6">
        <v>0</v>
      </c>
      <c r="V20" s="6">
        <v>2</v>
      </c>
      <c r="W20" s="6">
        <v>1</v>
      </c>
      <c r="X20" s="14">
        <f>T20+U20+V20+W20</f>
        <v>7.5</v>
      </c>
      <c r="Y20" s="6">
        <f>X20+S20+N20+I20</f>
        <v>70.56</v>
      </c>
      <c r="Z20" s="6">
        <f t="shared" si="2"/>
        <v>16</v>
      </c>
      <c r="AA20" s="15">
        <v>76.88</v>
      </c>
      <c r="AB20" s="6">
        <v>38</v>
      </c>
    </row>
    <row r="21" spans="1:28">
      <c r="A21" s="6">
        <v>17</v>
      </c>
      <c r="B21" s="7" t="s">
        <v>69</v>
      </c>
      <c r="C21" s="8" t="s">
        <v>39</v>
      </c>
      <c r="D21" s="24" t="s">
        <v>70</v>
      </c>
      <c r="E21" s="9">
        <v>8.6</v>
      </c>
      <c r="F21" s="6">
        <v>4.1</v>
      </c>
      <c r="G21" s="6">
        <v>0.9</v>
      </c>
      <c r="H21" s="6"/>
      <c r="I21" s="14">
        <f>SUM(E21:H21)</f>
        <v>13.6</v>
      </c>
      <c r="J21" s="15">
        <v>43.51</v>
      </c>
      <c r="K21" s="16">
        <v>1</v>
      </c>
      <c r="L21" s="6"/>
      <c r="M21" s="6"/>
      <c r="N21" s="14">
        <f t="shared" si="0"/>
        <v>44.51</v>
      </c>
      <c r="O21" s="15">
        <v>2.595</v>
      </c>
      <c r="P21" s="6">
        <v>2</v>
      </c>
      <c r="Q21" s="6">
        <v>1</v>
      </c>
      <c r="R21" s="6"/>
      <c r="S21" s="18">
        <f t="shared" si="1"/>
        <v>5.595</v>
      </c>
      <c r="T21" s="15">
        <v>4.5</v>
      </c>
      <c r="U21" s="6">
        <v>1</v>
      </c>
      <c r="V21" s="6">
        <v>0</v>
      </c>
      <c r="W21" s="6">
        <v>1</v>
      </c>
      <c r="X21" s="14">
        <f>SUM(T21:W21)</f>
        <v>6.5</v>
      </c>
      <c r="Y21" s="23">
        <f>I21+N21+S21+X21</f>
        <v>70.205</v>
      </c>
      <c r="Z21" s="6">
        <f t="shared" si="2"/>
        <v>17</v>
      </c>
      <c r="AA21" s="15">
        <v>80.2818181818182</v>
      </c>
      <c r="AB21" s="6">
        <v>22</v>
      </c>
    </row>
    <row r="22" spans="1:28">
      <c r="A22" s="6">
        <v>18</v>
      </c>
      <c r="B22" s="24" t="s">
        <v>71</v>
      </c>
      <c r="C22" s="8" t="s">
        <v>39</v>
      </c>
      <c r="D22" s="24" t="s">
        <v>72</v>
      </c>
      <c r="E22" s="9">
        <v>8.1</v>
      </c>
      <c r="F22" s="6">
        <v>4.1</v>
      </c>
      <c r="G22" s="6">
        <v>0.1</v>
      </c>
      <c r="H22" s="6"/>
      <c r="I22" s="14">
        <f>SUM(E22:H22)</f>
        <v>12.3</v>
      </c>
      <c r="J22" s="15">
        <v>44.67</v>
      </c>
      <c r="K22" s="16">
        <v>1</v>
      </c>
      <c r="L22" s="6"/>
      <c r="M22" s="6"/>
      <c r="N22" s="14">
        <f t="shared" si="0"/>
        <v>45.67</v>
      </c>
      <c r="O22" s="15">
        <v>2.67</v>
      </c>
      <c r="P22" s="6">
        <v>2</v>
      </c>
      <c r="Q22" s="6">
        <v>1</v>
      </c>
      <c r="R22" s="6"/>
      <c r="S22" s="18">
        <f t="shared" si="1"/>
        <v>5.67</v>
      </c>
      <c r="T22" s="15">
        <v>4.5</v>
      </c>
      <c r="U22" s="6">
        <v>0</v>
      </c>
      <c r="V22" s="6">
        <v>1</v>
      </c>
      <c r="W22" s="6">
        <v>0.8</v>
      </c>
      <c r="X22" s="14">
        <f>SUM(T22:W22)</f>
        <v>6.3</v>
      </c>
      <c r="Y22" s="23">
        <f>I22+N22+S22+X22</f>
        <v>69.94</v>
      </c>
      <c r="Z22" s="6">
        <f t="shared" si="2"/>
        <v>18</v>
      </c>
      <c r="AA22" s="15">
        <v>82.3272727272727</v>
      </c>
      <c r="AB22" s="6">
        <v>15</v>
      </c>
    </row>
    <row r="23" spans="1:28">
      <c r="A23" s="6">
        <v>19</v>
      </c>
      <c r="B23" s="24" t="s">
        <v>73</v>
      </c>
      <c r="C23" s="8" t="s">
        <v>39</v>
      </c>
      <c r="D23" s="24" t="s">
        <v>74</v>
      </c>
      <c r="E23" s="9">
        <v>8.36</v>
      </c>
      <c r="F23" s="6">
        <v>4</v>
      </c>
      <c r="G23" s="6"/>
      <c r="H23" s="6"/>
      <c r="I23" s="14">
        <f>SUM(E23:H23)</f>
        <v>12.36</v>
      </c>
      <c r="J23" s="15">
        <v>44.62</v>
      </c>
      <c r="K23" s="16">
        <v>1</v>
      </c>
      <c r="L23" s="6"/>
      <c r="M23" s="6"/>
      <c r="N23" s="14">
        <f t="shared" si="0"/>
        <v>45.62</v>
      </c>
      <c r="O23" s="15">
        <v>2.58</v>
      </c>
      <c r="P23" s="6">
        <v>2</v>
      </c>
      <c r="Q23" s="6">
        <v>1</v>
      </c>
      <c r="R23" s="6"/>
      <c r="S23" s="18">
        <f t="shared" si="1"/>
        <v>5.58</v>
      </c>
      <c r="T23" s="15">
        <v>4.5</v>
      </c>
      <c r="U23" s="6">
        <v>0</v>
      </c>
      <c r="V23" s="6">
        <v>1</v>
      </c>
      <c r="W23" s="6">
        <v>0.8</v>
      </c>
      <c r="X23" s="14">
        <f>SUM(T23:W23)</f>
        <v>6.3</v>
      </c>
      <c r="Y23" s="23">
        <f>I23+N23+S23+X23</f>
        <v>69.86</v>
      </c>
      <c r="Z23" s="6">
        <f t="shared" si="2"/>
        <v>19</v>
      </c>
      <c r="AA23" s="15">
        <v>81.9727272727273</v>
      </c>
      <c r="AB23" s="6">
        <v>16</v>
      </c>
    </row>
    <row r="24" spans="1:28">
      <c r="A24" s="6">
        <v>20</v>
      </c>
      <c r="B24" s="24" t="s">
        <v>75</v>
      </c>
      <c r="C24" s="8" t="s">
        <v>36</v>
      </c>
      <c r="D24" s="24" t="s">
        <v>76</v>
      </c>
      <c r="E24" s="9">
        <v>8.4</v>
      </c>
      <c r="F24" s="6">
        <v>4.8</v>
      </c>
      <c r="G24" s="6">
        <v>0</v>
      </c>
      <c r="H24" s="7"/>
      <c r="I24" s="14">
        <f>E24+F24+G24-H24</f>
        <v>13.2</v>
      </c>
      <c r="J24" s="15">
        <v>42.22</v>
      </c>
      <c r="K24" s="6">
        <v>1</v>
      </c>
      <c r="L24" s="6">
        <v>0</v>
      </c>
      <c r="M24" s="6"/>
      <c r="N24" s="14">
        <f t="shared" si="0"/>
        <v>43.22</v>
      </c>
      <c r="O24" s="6">
        <v>2.58</v>
      </c>
      <c r="P24" s="6">
        <v>2</v>
      </c>
      <c r="Q24" s="6">
        <v>1</v>
      </c>
      <c r="R24" s="6">
        <v>0.3</v>
      </c>
      <c r="S24" s="14">
        <f t="shared" si="1"/>
        <v>5.88</v>
      </c>
      <c r="T24" s="15">
        <v>4.5</v>
      </c>
      <c r="U24" s="6">
        <v>0</v>
      </c>
      <c r="V24" s="6">
        <v>1</v>
      </c>
      <c r="W24" s="6">
        <v>1</v>
      </c>
      <c r="X24" s="14">
        <f>T24+U24+V24+W24</f>
        <v>6.5</v>
      </c>
      <c r="Y24" s="6">
        <f>X24+S24+N24+I24</f>
        <v>68.8</v>
      </c>
      <c r="Z24" s="6">
        <f t="shared" si="2"/>
        <v>20</v>
      </c>
      <c r="AA24" s="15">
        <v>78.2</v>
      </c>
      <c r="AB24" s="6">
        <v>33</v>
      </c>
    </row>
  </sheetData>
  <sortState ref="A5:AB69">
    <sortCondition ref="Y5:Y69" descending="1"/>
  </sortState>
  <mergeCells count="34">
    <mergeCell ref="A1:AB1"/>
    <mergeCell ref="E2:I2"/>
    <mergeCell ref="J2:N2"/>
    <mergeCell ref="O2:S2"/>
    <mergeCell ref="T2:X2"/>
    <mergeCell ref="Y2:Z2"/>
    <mergeCell ref="AA2:AB2"/>
    <mergeCell ref="K3:L3"/>
    <mergeCell ref="A2:A4"/>
    <mergeCell ref="B2:B4"/>
    <mergeCell ref="C2:C4"/>
    <mergeCell ref="D2:D4"/>
    <mergeCell ref="E3:E4"/>
    <mergeCell ref="F3:F4"/>
    <mergeCell ref="G3:G4"/>
    <mergeCell ref="H3:H4"/>
    <mergeCell ref="I3:I4"/>
    <mergeCell ref="J3:J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祝亚婷</dc:creator>
  <cp:lastModifiedBy>慢悠悠的火车</cp:lastModifiedBy>
  <dcterms:created xsi:type="dcterms:W3CDTF">2023-09-20T07:50:00Z</dcterms:created>
  <dcterms:modified xsi:type="dcterms:W3CDTF">2023-09-25T12:53:17Z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4007265C65BF486594934106451FB87B_11</vt:lpwstr>
  </property>
  <property fmtid="{D5CDD505-2E9C-101B-9397-08002B2CF9AE}" pid="3" name="KSOProductBuildVer">
    <vt:lpwstr>2052-12.1.0.15374</vt:lpwstr>
  </property>
</Properties>
</file>