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<sst xmlns="http://schemas.openxmlformats.org/spreadsheetml/2006/main" count="168" uniqueCount="124">
  <si>
    <r>
      <t>经济与贸易学院2022级会计专业30%综合测评成绩一览表</t>
    </r>
    <r>
      <rPr>
        <b/>
        <sz val="14"/>
        <color theme="1"/>
        <rFont val="宋体"/>
        <charset val="134"/>
        <scheme val="minor"/>
      </rPr>
      <t xml:space="preserve">
（ 2022学年-2023学年 ）</t>
    </r>
  </si>
  <si>
    <t>序号</t>
  </si>
  <si>
    <t>姓名</t>
  </si>
  <si>
    <t>班级</t>
  </si>
  <si>
    <t>学号</t>
  </si>
  <si>
    <t>德育成绩（20分）</t>
  </si>
  <si>
    <t>智育成绩（60分）</t>
  </si>
  <si>
    <t>体育美育成绩（10分）</t>
  </si>
  <si>
    <t>劳育成绩（10）</t>
  </si>
  <si>
    <t>综合测评成绩</t>
  </si>
  <si>
    <t>课程成绩</t>
  </si>
  <si>
    <t>思想
鉴定分(0-10)</t>
  </si>
  <si>
    <t>互评分(0-5)</t>
  </si>
  <si>
    <t>德育加分(0-5)</t>
  </si>
  <si>
    <t>德育
扣分
(0-20)</t>
  </si>
  <si>
    <t>德育总成绩(0-20)</t>
  </si>
  <si>
    <t>课程成绩（不包含体育、劳动）
(0-55)</t>
  </si>
  <si>
    <t>创新创业能力</t>
  </si>
  <si>
    <t>智育
扣分
(0-55)</t>
  </si>
  <si>
    <t>智育
总成绩(0-60)</t>
  </si>
  <si>
    <t>体育课成绩(0-3)</t>
  </si>
  <si>
    <t>早操
(0-2)</t>
  </si>
  <si>
    <t>身体
素质(0-1)</t>
  </si>
  <si>
    <t>文体
加分(0-4)</t>
  </si>
  <si>
    <t>体育美育总成绩(0-10)</t>
  </si>
  <si>
    <t>劳动课成绩
(0-5)</t>
  </si>
  <si>
    <t>社会
实践
(0-2)</t>
  </si>
  <si>
    <t>志愿服务(0-2)</t>
  </si>
  <si>
    <t>其他(0-1)</t>
  </si>
  <si>
    <t>劳育
总成绩(0-10)</t>
  </si>
  <si>
    <t>总分</t>
  </si>
  <si>
    <t>专业排名</t>
  </si>
  <si>
    <t>平均分</t>
  </si>
  <si>
    <t>基础分（0-1）</t>
  </si>
  <si>
    <t>加分（0-4）</t>
  </si>
  <si>
    <t>沈佳欣</t>
  </si>
  <si>
    <t>会计128班</t>
  </si>
  <si>
    <t>朱新熠</t>
  </si>
  <si>
    <t>会计129班</t>
  </si>
  <si>
    <t>2022216405</t>
  </si>
  <si>
    <t>张威聪</t>
  </si>
  <si>
    <t>会计130班</t>
  </si>
  <si>
    <t>2022215826</t>
  </si>
  <si>
    <t>高欣芮</t>
  </si>
  <si>
    <t>2022215977</t>
  </si>
  <si>
    <t>张子鲜</t>
  </si>
  <si>
    <t>2022216121</t>
  </si>
  <si>
    <t>韩怀鼓</t>
  </si>
  <si>
    <t>2022216417</t>
  </si>
  <si>
    <t>樊敏</t>
  </si>
  <si>
    <t>2022215842</t>
  </si>
  <si>
    <t>樊佩佩</t>
  </si>
  <si>
    <t>2022215983</t>
  </si>
  <si>
    <t>董静</t>
  </si>
  <si>
    <t>2022214802</t>
  </si>
  <si>
    <t>王亚楠</t>
  </si>
  <si>
    <t>2022216411</t>
  </si>
  <si>
    <t>许阳阳</t>
  </si>
  <si>
    <t>会计22127</t>
  </si>
  <si>
    <t>2022211017</t>
  </si>
  <si>
    <t>刘欣昱</t>
  </si>
  <si>
    <t>2022214579</t>
  </si>
  <si>
    <t>封成艳</t>
  </si>
  <si>
    <t>王菲菲</t>
  </si>
  <si>
    <t>2022215679</t>
  </si>
  <si>
    <t>张延东</t>
  </si>
  <si>
    <t>2022216207</t>
  </si>
  <si>
    <t>张璟烨</t>
  </si>
  <si>
    <t>2022215694</t>
  </si>
  <si>
    <t>张倩</t>
  </si>
  <si>
    <t>2022216409</t>
  </si>
  <si>
    <t>汪晶</t>
  </si>
  <si>
    <t>2022215885</t>
  </si>
  <si>
    <t>张曌</t>
  </si>
  <si>
    <t>2022215839</t>
  </si>
  <si>
    <t>吴欣怡</t>
  </si>
  <si>
    <t>2022210252</t>
  </si>
  <si>
    <t>宋丹</t>
  </si>
  <si>
    <t>赵子瑶</t>
  </si>
  <si>
    <t>2022215031</t>
  </si>
  <si>
    <t>孔纪婷</t>
  </si>
  <si>
    <t>2022214966</t>
  </si>
  <si>
    <t>向羽彤</t>
  </si>
  <si>
    <t>苏怡菲</t>
  </si>
  <si>
    <t>2022214748</t>
  </si>
  <si>
    <t>黄蓉</t>
  </si>
  <si>
    <t>2022215979</t>
  </si>
  <si>
    <t>张娟霞</t>
  </si>
  <si>
    <t>2022215674</t>
  </si>
  <si>
    <t>黄媛</t>
  </si>
  <si>
    <t>郭雨萌</t>
  </si>
  <si>
    <t>2022215405</t>
  </si>
  <si>
    <t>王雅婷</t>
  </si>
  <si>
    <t>张容容</t>
  </si>
  <si>
    <t>2022215672</t>
  </si>
  <si>
    <t>李佳怡</t>
  </si>
  <si>
    <t>2022210651</t>
  </si>
  <si>
    <t>严莹</t>
  </si>
  <si>
    <t>2022210807</t>
  </si>
  <si>
    <t>陈宇轩</t>
  </si>
  <si>
    <t>2022216114</t>
  </si>
  <si>
    <t>赵玉</t>
  </si>
  <si>
    <t>2022214719</t>
  </si>
  <si>
    <t>刘宇鑫</t>
  </si>
  <si>
    <t>张新月</t>
  </si>
  <si>
    <t>2022214646</t>
  </si>
  <si>
    <t>韩蕾</t>
  </si>
  <si>
    <t>2022214665</t>
  </si>
  <si>
    <t>苟凤阳</t>
  </si>
  <si>
    <t>2022214864</t>
  </si>
  <si>
    <t>张玲</t>
  </si>
  <si>
    <t>2022216119</t>
  </si>
  <si>
    <t>张延婷</t>
  </si>
  <si>
    <t>2022216419</t>
  </si>
  <si>
    <t>张佳玥</t>
  </si>
  <si>
    <t>2022210407</t>
  </si>
  <si>
    <t>穆佳佳</t>
  </si>
  <si>
    <t>2022215643</t>
  </si>
  <si>
    <t>王茜</t>
  </si>
  <si>
    <t>2022216024</t>
  </si>
  <si>
    <t>姚佳利</t>
  </si>
  <si>
    <t>2022215820</t>
  </si>
  <si>
    <t>白子涵</t>
  </si>
  <si>
    <t>2022214849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</si>
</sst>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</numFmts>
  <fonts count="35">
    <font>
      <sz val="11"/>
      <color theme="1"/>
      <name val="宋体"/>
      <charset val="134"/>
      <scheme val="minor"/>
    </font>
    <font>
      <b/>
      <sz val="14"/>
      <color theme="1"/>
      <name val="方正小标宋_GBK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1"/>
      <color rgb="FF92D050"/>
      <name val="宋体"/>
      <charset val="134"/>
      <scheme val="minor"/>
    </font>
    <font>
      <b/>
      <sz val="11"/>
      <color rgb="FF00B0F0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7"/>
      <name val="宋体"/>
      <charset val="134"/>
      <scheme val="minor"/>
    </font>
    <font>
      <b/>
      <sz val="11"/>
      <color rgb="FF0070C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5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7" fillId="7" borderId="7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77" fontId="0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176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wrapText="1"/>
    </xf>
    <xf numFmtId="177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0" fillId="0" borderId="0" xfId="0" applyFill="1" applyAlignment="1">
      <alignment vertical="center"/>
    </xf>
    <xf numFmtId="0" fontId="8" fillId="0" borderId="1" xfId="0" applyFont="1" applyFill="1" applyBorder="1" applyAlignment="1" quotePrefix="1">
      <alignment horizontal="center" vertical="center"/>
    </xf>
    <xf numFmtId="0" fontId="8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50"/>
  <sheetViews>
    <sheetView tabSelected="1" zoomScale="70" zoomScaleNormal="70" workbookViewId="0">
      <selection activeCell="AJ27" sqref="AJ27"/>
    </sheetView>
  </sheetViews>
  <sheetFormatPr defaultColWidth="8.725" defaultRowHeight="13.5"/>
  <cols>
    <col min="1" max="1" width="4.64166666666667" customWidth="1"/>
    <col min="2" max="2" width="5.89166666666667" customWidth="1"/>
    <col min="3" max="3" width="10.6333333333333" customWidth="1"/>
    <col min="4" max="4" width="10.725" customWidth="1"/>
    <col min="5" max="7" width="5.625" customWidth="1"/>
    <col min="8" max="8" width="3.03333333333333" customWidth="1"/>
    <col min="9" max="9" width="6.425" style="2" customWidth="1"/>
    <col min="10" max="10" width="6.425" customWidth="1"/>
    <col min="11" max="11" width="3.93333333333333" customWidth="1"/>
    <col min="12" max="12" width="5.625" customWidth="1"/>
    <col min="13" max="13" width="3.75" customWidth="1"/>
    <col min="14" max="14" width="5.625" style="2" customWidth="1"/>
    <col min="15" max="15" width="5.625" customWidth="1"/>
    <col min="16" max="16" width="3.75" customWidth="1"/>
    <col min="17" max="17" width="3.20833333333333" customWidth="1"/>
    <col min="18" max="18" width="4.28333333333333" customWidth="1"/>
    <col min="19" max="19" width="5.625" style="2" customWidth="1"/>
    <col min="20" max="20" width="5.625" customWidth="1"/>
    <col min="21" max="21" width="3.21666666666667" customWidth="1"/>
    <col min="22" max="22" width="3.925" customWidth="1"/>
    <col min="23" max="23" width="2.85833333333333" customWidth="1"/>
    <col min="24" max="24" width="5.625" style="2" customWidth="1"/>
    <col min="25" max="25" width="6.425" customWidth="1"/>
    <col min="26" max="26" width="3.39166666666667" customWidth="1"/>
    <col min="27" max="27" width="6.95833333333333" customWidth="1"/>
    <col min="28" max="28" width="3.39166666666667" customWidth="1"/>
  </cols>
  <sheetData>
    <row r="1" ht="44" customHeight="1" spans="1:28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2"/>
      <c r="AB1" s="4"/>
    </row>
    <row r="2" spans="1:2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/>
      <c r="G2" s="6"/>
      <c r="H2" s="6"/>
      <c r="I2" s="6"/>
      <c r="J2" s="25" t="s">
        <v>6</v>
      </c>
      <c r="K2" s="25"/>
      <c r="L2" s="25"/>
      <c r="M2" s="25"/>
      <c r="N2" s="25"/>
      <c r="O2" s="26" t="s">
        <v>7</v>
      </c>
      <c r="P2" s="26"/>
      <c r="Q2" s="26"/>
      <c r="R2" s="26"/>
      <c r="S2" s="26"/>
      <c r="T2" s="41" t="s">
        <v>8</v>
      </c>
      <c r="U2" s="41"/>
      <c r="V2" s="41"/>
      <c r="W2" s="41"/>
      <c r="X2" s="41"/>
      <c r="Y2" s="6" t="s">
        <v>9</v>
      </c>
      <c r="Z2" s="6"/>
      <c r="AA2" s="43" t="s">
        <v>10</v>
      </c>
      <c r="AB2" s="44"/>
    </row>
    <row r="3" spans="1:28">
      <c r="A3" s="5"/>
      <c r="B3" s="5"/>
      <c r="C3" s="5"/>
      <c r="D3" s="5"/>
      <c r="E3" s="7" t="s">
        <v>11</v>
      </c>
      <c r="F3" s="7" t="s">
        <v>12</v>
      </c>
      <c r="G3" s="7" t="s">
        <v>13</v>
      </c>
      <c r="H3" s="7" t="s">
        <v>14</v>
      </c>
      <c r="I3" s="7" t="s">
        <v>15</v>
      </c>
      <c r="J3" s="7" t="s">
        <v>16</v>
      </c>
      <c r="K3" s="27" t="s">
        <v>17</v>
      </c>
      <c r="L3" s="27"/>
      <c r="M3" s="7" t="s">
        <v>18</v>
      </c>
      <c r="N3" s="7" t="s">
        <v>19</v>
      </c>
      <c r="O3" s="7" t="s">
        <v>20</v>
      </c>
      <c r="P3" s="7" t="s">
        <v>21</v>
      </c>
      <c r="Q3" s="7" t="s">
        <v>22</v>
      </c>
      <c r="R3" s="7" t="s">
        <v>23</v>
      </c>
      <c r="S3" s="7" t="s">
        <v>24</v>
      </c>
      <c r="T3" s="7" t="s">
        <v>25</v>
      </c>
      <c r="U3" s="7" t="s">
        <v>26</v>
      </c>
      <c r="V3" s="7" t="s">
        <v>27</v>
      </c>
      <c r="W3" s="7" t="s">
        <v>28</v>
      </c>
      <c r="X3" s="7" t="s">
        <v>29</v>
      </c>
      <c r="Y3" s="7" t="s">
        <v>30</v>
      </c>
      <c r="Z3" s="7" t="s">
        <v>31</v>
      </c>
      <c r="AA3" s="45" t="s">
        <v>32</v>
      </c>
      <c r="AB3" s="7" t="s">
        <v>31</v>
      </c>
    </row>
    <row r="4" ht="102" customHeight="1" spans="1:28">
      <c r="A4" s="5"/>
      <c r="B4" s="5"/>
      <c r="C4" s="5"/>
      <c r="D4" s="5"/>
      <c r="E4" s="7"/>
      <c r="F4" s="7"/>
      <c r="G4" s="7"/>
      <c r="H4" s="7"/>
      <c r="I4" s="7"/>
      <c r="J4" s="7"/>
      <c r="K4" s="7" t="s">
        <v>33</v>
      </c>
      <c r="L4" s="7" t="s">
        <v>34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45"/>
      <c r="AB4" s="7"/>
    </row>
    <row r="5" spans="1:29">
      <c r="A5" s="8">
        <v>1</v>
      </c>
      <c r="B5" s="9" t="s">
        <v>35</v>
      </c>
      <c r="C5" s="10" t="s">
        <v>36</v>
      </c>
      <c r="D5" s="9">
        <v>2022211898</v>
      </c>
      <c r="E5" s="11">
        <v>9.5</v>
      </c>
      <c r="F5" s="8">
        <v>4.9</v>
      </c>
      <c r="G5" s="8">
        <v>1.4</v>
      </c>
      <c r="H5" s="11"/>
      <c r="I5" s="28">
        <v>15.8</v>
      </c>
      <c r="J5" s="29">
        <v>46.98</v>
      </c>
      <c r="K5" s="30">
        <v>1</v>
      </c>
      <c r="L5" s="30">
        <v>1.7</v>
      </c>
      <c r="M5" s="11">
        <v>0</v>
      </c>
      <c r="N5" s="31">
        <v>49.68</v>
      </c>
      <c r="O5" s="29">
        <v>2.65</v>
      </c>
      <c r="P5" s="8">
        <v>2</v>
      </c>
      <c r="Q5" s="8">
        <v>1</v>
      </c>
      <c r="R5" s="8">
        <v>0.2</v>
      </c>
      <c r="S5" s="31">
        <v>5.85</v>
      </c>
      <c r="T5" s="29">
        <v>4.5</v>
      </c>
      <c r="U5" s="11">
        <v>0</v>
      </c>
      <c r="V5" s="8">
        <v>1</v>
      </c>
      <c r="W5" s="8">
        <v>1</v>
      </c>
      <c r="X5" s="31">
        <v>6.5</v>
      </c>
      <c r="Y5" s="8">
        <v>77.83</v>
      </c>
      <c r="Z5" s="11">
        <v>1</v>
      </c>
      <c r="AA5" s="29">
        <v>85.92</v>
      </c>
      <c r="AB5" s="15">
        <v>4</v>
      </c>
      <c r="AC5" s="46"/>
    </row>
    <row r="6" spans="1:28">
      <c r="A6" s="8">
        <v>2</v>
      </c>
      <c r="B6" s="48" t="s">
        <v>37</v>
      </c>
      <c r="C6" s="13" t="s">
        <v>38</v>
      </c>
      <c r="D6" s="48" t="s">
        <v>39</v>
      </c>
      <c r="E6" s="14">
        <v>9.56</v>
      </c>
      <c r="F6" s="15">
        <v>4.64</v>
      </c>
      <c r="G6" s="15">
        <v>1.9</v>
      </c>
      <c r="H6" s="15"/>
      <c r="I6" s="32">
        <f>E6+F6+G6-H6</f>
        <v>16.1</v>
      </c>
      <c r="J6" s="33">
        <v>47.03</v>
      </c>
      <c r="K6" s="15">
        <v>1</v>
      </c>
      <c r="L6" s="15"/>
      <c r="M6" s="15"/>
      <c r="N6" s="32">
        <f>J6+K6+L6-M6</f>
        <v>48.03</v>
      </c>
      <c r="O6" s="33">
        <v>2.805</v>
      </c>
      <c r="P6" s="15">
        <v>2</v>
      </c>
      <c r="Q6" s="15">
        <v>1</v>
      </c>
      <c r="R6" s="15"/>
      <c r="S6" s="35">
        <f>O6+P6+Q6+R6</f>
        <v>5.805</v>
      </c>
      <c r="T6" s="33">
        <v>4</v>
      </c>
      <c r="U6" s="15">
        <v>1</v>
      </c>
      <c r="V6" s="15">
        <v>1</v>
      </c>
      <c r="W6" s="15">
        <v>1</v>
      </c>
      <c r="X6" s="32">
        <f>T6+U6+V6+W6</f>
        <v>7</v>
      </c>
      <c r="Y6" s="18">
        <f>I6+N6+S6+X6</f>
        <v>76.935</v>
      </c>
      <c r="Z6" s="11">
        <v>2</v>
      </c>
      <c r="AA6" s="33">
        <v>86.01</v>
      </c>
      <c r="AB6" s="15">
        <v>2</v>
      </c>
    </row>
    <row r="7" spans="1:29">
      <c r="A7" s="8">
        <v>3</v>
      </c>
      <c r="B7" s="49" t="s">
        <v>40</v>
      </c>
      <c r="C7" s="13" t="s">
        <v>41</v>
      </c>
      <c r="D7" s="48" t="s">
        <v>42</v>
      </c>
      <c r="E7" s="14">
        <v>9.36</v>
      </c>
      <c r="F7" s="15">
        <v>4.57</v>
      </c>
      <c r="G7" s="15">
        <v>0.7</v>
      </c>
      <c r="H7" s="15"/>
      <c r="I7" s="32">
        <f>SUM(E7:H7)</f>
        <v>14.63</v>
      </c>
      <c r="J7" s="33">
        <v>46.83</v>
      </c>
      <c r="K7" s="15">
        <v>1</v>
      </c>
      <c r="L7" s="15">
        <v>2</v>
      </c>
      <c r="M7" s="15">
        <v>0</v>
      </c>
      <c r="N7" s="32">
        <f>SUM(J7:M7)</f>
        <v>49.83</v>
      </c>
      <c r="O7" s="33">
        <v>2.43</v>
      </c>
      <c r="P7" s="15">
        <v>2</v>
      </c>
      <c r="Q7" s="15">
        <v>1</v>
      </c>
      <c r="R7" s="15">
        <v>1</v>
      </c>
      <c r="S7" s="32">
        <f>SUM(O7:R7)</f>
        <v>6.43</v>
      </c>
      <c r="T7" s="33">
        <v>4</v>
      </c>
      <c r="U7" s="15">
        <v>0</v>
      </c>
      <c r="V7" s="15">
        <v>1</v>
      </c>
      <c r="W7" s="15">
        <v>1</v>
      </c>
      <c r="X7" s="32">
        <f>SUM(T7:W7)</f>
        <v>6</v>
      </c>
      <c r="Y7" s="15">
        <f>SUM(I7+N7+S7+X7)</f>
        <v>76.89</v>
      </c>
      <c r="Z7" s="11">
        <v>3</v>
      </c>
      <c r="AA7" s="33">
        <v>84.5</v>
      </c>
      <c r="AB7" s="15">
        <v>7</v>
      </c>
      <c r="AC7" s="47"/>
    </row>
    <row r="8" spans="1:28">
      <c r="A8" s="8">
        <v>4</v>
      </c>
      <c r="B8" s="48" t="s">
        <v>43</v>
      </c>
      <c r="C8" s="13" t="s">
        <v>38</v>
      </c>
      <c r="D8" s="48" t="s">
        <v>44</v>
      </c>
      <c r="E8" s="14">
        <v>9.67</v>
      </c>
      <c r="F8" s="15">
        <v>4.57</v>
      </c>
      <c r="G8" s="15">
        <v>1.5</v>
      </c>
      <c r="H8" s="15"/>
      <c r="I8" s="32">
        <f>E8+F8+G8-H8</f>
        <v>15.74</v>
      </c>
      <c r="J8" s="33">
        <v>44.42</v>
      </c>
      <c r="K8" s="15">
        <v>1</v>
      </c>
      <c r="L8" s="15"/>
      <c r="M8" s="15"/>
      <c r="N8" s="32">
        <f>J8+K8+L8-M8</f>
        <v>45.42</v>
      </c>
      <c r="O8" s="33">
        <v>2.58</v>
      </c>
      <c r="P8" s="15">
        <v>2</v>
      </c>
      <c r="Q8" s="15">
        <v>1</v>
      </c>
      <c r="R8" s="15">
        <v>1.3</v>
      </c>
      <c r="S8" s="35">
        <f>O8+P8+Q8+R8</f>
        <v>6.88</v>
      </c>
      <c r="T8" s="33">
        <v>4.5</v>
      </c>
      <c r="U8" s="15">
        <v>1</v>
      </c>
      <c r="V8" s="15">
        <v>2</v>
      </c>
      <c r="W8" s="15">
        <v>1</v>
      </c>
      <c r="X8" s="32">
        <f>T8+U8+V8+W8</f>
        <v>8.5</v>
      </c>
      <c r="Y8" s="18">
        <f>I8+N8+S8+X8</f>
        <v>76.54</v>
      </c>
      <c r="Z8" s="11">
        <v>4</v>
      </c>
      <c r="AA8" s="33">
        <v>81.7</v>
      </c>
      <c r="AB8" s="15">
        <v>34</v>
      </c>
    </row>
    <row r="9" spans="1:28">
      <c r="A9" s="8">
        <v>5</v>
      </c>
      <c r="B9" s="48" t="s">
        <v>45</v>
      </c>
      <c r="C9" s="13" t="s">
        <v>38</v>
      </c>
      <c r="D9" s="48" t="s">
        <v>46</v>
      </c>
      <c r="E9" s="14">
        <v>9.44</v>
      </c>
      <c r="F9" s="15">
        <v>4.45</v>
      </c>
      <c r="G9" s="15">
        <v>0.5</v>
      </c>
      <c r="H9" s="15"/>
      <c r="I9" s="32">
        <f>E9+F9+G9-H9</f>
        <v>14.39</v>
      </c>
      <c r="J9" s="33">
        <v>46.92</v>
      </c>
      <c r="K9" s="15">
        <v>1</v>
      </c>
      <c r="L9" s="15">
        <v>2</v>
      </c>
      <c r="M9" s="15"/>
      <c r="N9" s="32">
        <f>J9+K9+L9-M9</f>
        <v>49.92</v>
      </c>
      <c r="O9" s="33">
        <v>2.49</v>
      </c>
      <c r="P9" s="15">
        <v>2</v>
      </c>
      <c r="Q9" s="15">
        <v>1</v>
      </c>
      <c r="R9" s="15"/>
      <c r="S9" s="35">
        <f>O9+P9+Q9+R9</f>
        <v>5.49</v>
      </c>
      <c r="T9" s="33">
        <v>4.5</v>
      </c>
      <c r="U9" s="15"/>
      <c r="V9" s="15">
        <v>1</v>
      </c>
      <c r="W9" s="15">
        <v>1</v>
      </c>
      <c r="X9" s="32">
        <f>T9+U9+V9+W9</f>
        <v>6.5</v>
      </c>
      <c r="Y9" s="18">
        <f>I9+N9+S9+X9</f>
        <v>76.3</v>
      </c>
      <c r="Z9" s="11">
        <v>5</v>
      </c>
      <c r="AA9" s="33">
        <v>85.31</v>
      </c>
      <c r="AB9" s="15">
        <v>5</v>
      </c>
    </row>
    <row r="10" spans="1:29">
      <c r="A10" s="8">
        <v>6</v>
      </c>
      <c r="B10" s="49" t="s">
        <v>47</v>
      </c>
      <c r="C10" s="13" t="s">
        <v>41</v>
      </c>
      <c r="D10" s="48" t="s">
        <v>48</v>
      </c>
      <c r="E10" s="14">
        <v>9.31</v>
      </c>
      <c r="F10" s="15">
        <v>4.67</v>
      </c>
      <c r="G10" s="15">
        <v>1.1</v>
      </c>
      <c r="H10" s="15"/>
      <c r="I10" s="32">
        <f>SUM(E10:H10)</f>
        <v>15.08</v>
      </c>
      <c r="J10" s="33">
        <v>46.95</v>
      </c>
      <c r="K10" s="34">
        <v>1</v>
      </c>
      <c r="L10" s="34">
        <v>0</v>
      </c>
      <c r="M10" s="15">
        <v>0</v>
      </c>
      <c r="N10" s="32">
        <f>SUM(J10:M10)</f>
        <v>47.95</v>
      </c>
      <c r="O10" s="33">
        <v>2.67</v>
      </c>
      <c r="P10" s="15">
        <v>2</v>
      </c>
      <c r="Q10" s="15">
        <v>1</v>
      </c>
      <c r="R10" s="15">
        <v>0.6</v>
      </c>
      <c r="S10" s="32">
        <f>SUM(O10:R10)</f>
        <v>6.27</v>
      </c>
      <c r="T10" s="33">
        <v>4.5</v>
      </c>
      <c r="U10" s="15">
        <v>0</v>
      </c>
      <c r="V10" s="15">
        <v>1</v>
      </c>
      <c r="W10" s="15">
        <v>1</v>
      </c>
      <c r="X10" s="32">
        <f>SUM(T10:W10)</f>
        <v>6.5</v>
      </c>
      <c r="Y10" s="15">
        <f>SUM(I10+N10+S10+X10)</f>
        <v>75.8</v>
      </c>
      <c r="Z10" s="11">
        <v>6</v>
      </c>
      <c r="AA10" s="33">
        <v>85.92</v>
      </c>
      <c r="AB10" s="15">
        <v>3</v>
      </c>
      <c r="AC10" s="47"/>
    </row>
    <row r="11" spans="1:28">
      <c r="A11" s="8">
        <v>7</v>
      </c>
      <c r="B11" s="48" t="s">
        <v>49</v>
      </c>
      <c r="C11" s="13" t="s">
        <v>38</v>
      </c>
      <c r="D11" s="48" t="s">
        <v>50</v>
      </c>
      <c r="E11" s="14">
        <v>9.44</v>
      </c>
      <c r="F11" s="15">
        <v>4.69</v>
      </c>
      <c r="G11" s="15">
        <v>1.2</v>
      </c>
      <c r="H11" s="15"/>
      <c r="I11" s="32">
        <f>E11+F11+G11-H11</f>
        <v>15.33</v>
      </c>
      <c r="J11" s="33">
        <v>46.11</v>
      </c>
      <c r="K11" s="15">
        <v>1</v>
      </c>
      <c r="L11" s="15"/>
      <c r="M11" s="15"/>
      <c r="N11" s="32">
        <f>J11+K11+L11-M11</f>
        <v>47.11</v>
      </c>
      <c r="O11" s="33">
        <v>2.475</v>
      </c>
      <c r="P11" s="15">
        <v>2</v>
      </c>
      <c r="Q11" s="15">
        <v>1</v>
      </c>
      <c r="R11" s="15">
        <v>1</v>
      </c>
      <c r="S11" s="35">
        <f>O11+P11+Q11+R11</f>
        <v>6.475</v>
      </c>
      <c r="T11" s="33">
        <v>4.5</v>
      </c>
      <c r="U11" s="15"/>
      <c r="V11" s="15">
        <v>1</v>
      </c>
      <c r="W11" s="15">
        <v>1</v>
      </c>
      <c r="X11" s="32">
        <f>T11+U11+V11+W11</f>
        <v>6.5</v>
      </c>
      <c r="Y11" s="18">
        <f>I11+N11+S11+X11</f>
        <v>75.415</v>
      </c>
      <c r="Z11" s="11">
        <v>7</v>
      </c>
      <c r="AA11" s="33">
        <v>84.01</v>
      </c>
      <c r="AB11" s="15">
        <v>10</v>
      </c>
    </row>
    <row r="12" spans="1:28">
      <c r="A12" s="8">
        <v>8</v>
      </c>
      <c r="B12" s="48" t="s">
        <v>51</v>
      </c>
      <c r="C12" s="13" t="s">
        <v>38</v>
      </c>
      <c r="D12" s="48" t="s">
        <v>52</v>
      </c>
      <c r="E12" s="14">
        <v>9.56</v>
      </c>
      <c r="F12" s="15">
        <v>4.45</v>
      </c>
      <c r="G12" s="15">
        <v>0.3</v>
      </c>
      <c r="H12" s="15"/>
      <c r="I12" s="32">
        <f>E12+F12+G12-H12</f>
        <v>14.31</v>
      </c>
      <c r="J12" s="33">
        <v>45.44</v>
      </c>
      <c r="K12" s="15">
        <v>1</v>
      </c>
      <c r="L12" s="15">
        <v>2</v>
      </c>
      <c r="M12" s="15"/>
      <c r="N12" s="32">
        <f>J12+K12+L12-M12</f>
        <v>48.44</v>
      </c>
      <c r="O12" s="33">
        <v>2.46</v>
      </c>
      <c r="P12" s="15">
        <v>2</v>
      </c>
      <c r="Q12" s="15">
        <v>1</v>
      </c>
      <c r="R12" s="15">
        <v>0.1</v>
      </c>
      <c r="S12" s="35">
        <f>O12+P12+Q12+R12</f>
        <v>5.56</v>
      </c>
      <c r="T12" s="33">
        <v>4</v>
      </c>
      <c r="U12" s="15"/>
      <c r="V12" s="15">
        <v>1</v>
      </c>
      <c r="W12" s="15">
        <v>1</v>
      </c>
      <c r="X12" s="32">
        <f>T12+U12+V12+W12</f>
        <v>6</v>
      </c>
      <c r="Y12" s="18">
        <f>I12+N12+S12+X12</f>
        <v>74.31</v>
      </c>
      <c r="Z12" s="11">
        <v>8</v>
      </c>
      <c r="AA12" s="33">
        <v>82.44</v>
      </c>
      <c r="AB12" s="15">
        <v>18</v>
      </c>
    </row>
    <row r="13" spans="1:28">
      <c r="A13" s="8">
        <v>9</v>
      </c>
      <c r="B13" s="48" t="s">
        <v>53</v>
      </c>
      <c r="C13" s="13" t="s">
        <v>38</v>
      </c>
      <c r="D13" s="48" t="s">
        <v>54</v>
      </c>
      <c r="E13" s="14">
        <v>9.22</v>
      </c>
      <c r="F13" s="15">
        <v>4.48</v>
      </c>
      <c r="G13" s="15"/>
      <c r="H13" s="15"/>
      <c r="I13" s="32">
        <f>E13+F13+G13-H13</f>
        <v>13.7</v>
      </c>
      <c r="J13" s="33">
        <v>47.71</v>
      </c>
      <c r="K13" s="15">
        <v>1</v>
      </c>
      <c r="L13" s="34">
        <v>1</v>
      </c>
      <c r="M13" s="15"/>
      <c r="N13" s="32">
        <f>J13+K13+L13-M13</f>
        <v>49.71</v>
      </c>
      <c r="O13" s="33">
        <v>2.625</v>
      </c>
      <c r="P13" s="15">
        <v>2</v>
      </c>
      <c r="Q13" s="15">
        <v>1</v>
      </c>
      <c r="R13" s="15">
        <v>0.2</v>
      </c>
      <c r="S13" s="35">
        <f>O13+P13+Q13+R13</f>
        <v>5.825</v>
      </c>
      <c r="T13" s="33">
        <v>4</v>
      </c>
      <c r="U13" s="15"/>
      <c r="V13" s="15"/>
      <c r="W13" s="15">
        <v>1</v>
      </c>
      <c r="X13" s="32">
        <f>T13+U13+V13+W13</f>
        <v>5</v>
      </c>
      <c r="Y13" s="18">
        <f>I13+N13+S13+X13</f>
        <v>74.235</v>
      </c>
      <c r="Z13" s="11">
        <v>9</v>
      </c>
      <c r="AA13" s="33">
        <v>86.5</v>
      </c>
      <c r="AB13" s="15">
        <v>1</v>
      </c>
    </row>
    <row r="14" spans="1:28">
      <c r="A14" s="8">
        <v>10</v>
      </c>
      <c r="B14" s="48" t="s">
        <v>55</v>
      </c>
      <c r="C14" s="13" t="s">
        <v>38</v>
      </c>
      <c r="D14" s="48" t="s">
        <v>56</v>
      </c>
      <c r="E14" s="14">
        <v>9.56</v>
      </c>
      <c r="F14" s="15">
        <v>4.5</v>
      </c>
      <c r="G14" s="15">
        <v>0.7</v>
      </c>
      <c r="H14" s="15"/>
      <c r="I14" s="32">
        <f>E14+F14+G14-H14</f>
        <v>14.76</v>
      </c>
      <c r="J14" s="33">
        <v>45.8</v>
      </c>
      <c r="K14" s="15">
        <v>1</v>
      </c>
      <c r="L14" s="15"/>
      <c r="M14" s="15"/>
      <c r="N14" s="32">
        <f>J14+K14+L14-M14</f>
        <v>46.8</v>
      </c>
      <c r="O14" s="33">
        <v>2.595</v>
      </c>
      <c r="P14" s="15">
        <v>2</v>
      </c>
      <c r="Q14" s="15">
        <v>1</v>
      </c>
      <c r="R14" s="15">
        <v>0.8</v>
      </c>
      <c r="S14" s="35">
        <f>O14+P14+Q14+R14</f>
        <v>6.395</v>
      </c>
      <c r="T14" s="33">
        <v>4</v>
      </c>
      <c r="U14" s="15"/>
      <c r="V14" s="15">
        <v>1</v>
      </c>
      <c r="W14" s="15">
        <v>1</v>
      </c>
      <c r="X14" s="32">
        <f>T14+U14+V14+W14</f>
        <v>6</v>
      </c>
      <c r="Y14" s="18">
        <f>I14+N14+S14+X14</f>
        <v>73.955</v>
      </c>
      <c r="Z14" s="11">
        <v>10</v>
      </c>
      <c r="AA14" s="33">
        <v>83.42</v>
      </c>
      <c r="AB14" s="15">
        <v>11</v>
      </c>
    </row>
    <row r="15" spans="1:29">
      <c r="A15" s="8">
        <v>11</v>
      </c>
      <c r="B15" s="48" t="s">
        <v>57</v>
      </c>
      <c r="C15" s="17" t="s">
        <v>58</v>
      </c>
      <c r="D15" s="48" t="s">
        <v>59</v>
      </c>
      <c r="E15" s="18">
        <v>9.16666666666667</v>
      </c>
      <c r="F15" s="18">
        <v>4.57058823529412</v>
      </c>
      <c r="G15" s="15">
        <v>2.1</v>
      </c>
      <c r="H15" s="15"/>
      <c r="I15" s="35">
        <f>SUM(E15:H15)</f>
        <v>15.8372549019608</v>
      </c>
      <c r="J15" s="33">
        <v>44.45</v>
      </c>
      <c r="K15" s="15">
        <v>1</v>
      </c>
      <c r="L15" s="15">
        <v>0</v>
      </c>
      <c r="M15" s="15">
        <v>0</v>
      </c>
      <c r="N15" s="32">
        <f>SUM(J15:M15)</f>
        <v>45.45</v>
      </c>
      <c r="O15" s="33">
        <v>2.745</v>
      </c>
      <c r="P15" s="15">
        <v>2</v>
      </c>
      <c r="Q15" s="15">
        <v>1</v>
      </c>
      <c r="R15" s="15">
        <v>0.2</v>
      </c>
      <c r="S15" s="35">
        <f>SUM(O15:R15)</f>
        <v>5.945</v>
      </c>
      <c r="T15" s="33">
        <v>4.5</v>
      </c>
      <c r="U15" s="15">
        <v>0</v>
      </c>
      <c r="V15" s="15">
        <v>1</v>
      </c>
      <c r="W15" s="15">
        <v>1</v>
      </c>
      <c r="X15" s="32">
        <f>SUM(T15:W15)</f>
        <v>6.5</v>
      </c>
      <c r="Y15" s="18">
        <f>SUM(I15,N15,S15,X15)</f>
        <v>73.7322549019608</v>
      </c>
      <c r="Z15" s="11">
        <v>11</v>
      </c>
      <c r="AA15" s="37">
        <v>82.28</v>
      </c>
      <c r="AB15" s="15">
        <v>21</v>
      </c>
      <c r="AC15" s="1"/>
    </row>
    <row r="16" spans="1:28">
      <c r="A16" s="8">
        <v>12</v>
      </c>
      <c r="B16" s="48" t="s">
        <v>60</v>
      </c>
      <c r="C16" s="13" t="s">
        <v>38</v>
      </c>
      <c r="D16" s="48" t="s">
        <v>61</v>
      </c>
      <c r="E16" s="14">
        <v>9.33</v>
      </c>
      <c r="F16" s="15">
        <v>4.6</v>
      </c>
      <c r="G16" s="15"/>
      <c r="H16" s="15"/>
      <c r="I16" s="32">
        <f>E16+F16+G16-H16</f>
        <v>13.93</v>
      </c>
      <c r="J16" s="33">
        <v>45.43</v>
      </c>
      <c r="K16" s="15">
        <v>1</v>
      </c>
      <c r="L16" s="15">
        <v>3</v>
      </c>
      <c r="M16" s="15"/>
      <c r="N16" s="32">
        <f>J16+K16+L16-M16</f>
        <v>49.43</v>
      </c>
      <c r="O16" s="33">
        <v>2.355</v>
      </c>
      <c r="P16" s="15">
        <v>2</v>
      </c>
      <c r="Q16" s="15">
        <v>1</v>
      </c>
      <c r="R16" s="15"/>
      <c r="S16" s="35">
        <f>O16+P16+Q16+R16</f>
        <v>5.355</v>
      </c>
      <c r="T16" s="33">
        <v>4</v>
      </c>
      <c r="U16" s="15"/>
      <c r="V16" s="15"/>
      <c r="W16" s="15">
        <v>1</v>
      </c>
      <c r="X16" s="32">
        <f>T16+U16+V16+W16</f>
        <v>5</v>
      </c>
      <c r="Y16" s="18">
        <f>I16+N16+S16+X16</f>
        <v>73.715</v>
      </c>
      <c r="Z16" s="11">
        <v>12</v>
      </c>
      <c r="AA16" s="33">
        <v>82.09</v>
      </c>
      <c r="AB16" s="15">
        <v>27</v>
      </c>
    </row>
    <row r="17" spans="1:29">
      <c r="A17" s="8">
        <v>13</v>
      </c>
      <c r="B17" s="9" t="s">
        <v>62</v>
      </c>
      <c r="C17" s="10" t="s">
        <v>36</v>
      </c>
      <c r="D17" s="9">
        <v>2022212870</v>
      </c>
      <c r="E17" s="11">
        <v>9.6</v>
      </c>
      <c r="F17" s="8">
        <v>4.8</v>
      </c>
      <c r="G17" s="8">
        <v>2.1</v>
      </c>
      <c r="H17" s="11"/>
      <c r="I17" s="28">
        <v>16.5</v>
      </c>
      <c r="J17" s="29">
        <v>43.6</v>
      </c>
      <c r="K17" s="8">
        <v>1</v>
      </c>
      <c r="L17" s="11">
        <v>0</v>
      </c>
      <c r="M17" s="11">
        <v>0</v>
      </c>
      <c r="N17" s="31">
        <v>44.6</v>
      </c>
      <c r="O17" s="29">
        <v>2.73</v>
      </c>
      <c r="P17" s="8">
        <v>2</v>
      </c>
      <c r="Q17" s="8">
        <v>1</v>
      </c>
      <c r="R17" s="11">
        <v>0</v>
      </c>
      <c r="S17" s="31">
        <v>5.73</v>
      </c>
      <c r="T17" s="29">
        <v>4.5</v>
      </c>
      <c r="U17" s="11">
        <v>0</v>
      </c>
      <c r="V17" s="8">
        <v>1</v>
      </c>
      <c r="W17" s="8">
        <v>1</v>
      </c>
      <c r="X17" s="31">
        <v>6.5</v>
      </c>
      <c r="Y17" s="8">
        <v>73.33</v>
      </c>
      <c r="Z17" s="11">
        <v>13</v>
      </c>
      <c r="AA17" s="29">
        <v>80.9</v>
      </c>
      <c r="AB17" s="15">
        <v>57</v>
      </c>
      <c r="AC17" s="46"/>
    </row>
    <row r="18" spans="1:29">
      <c r="A18" s="8">
        <v>14</v>
      </c>
      <c r="B18" s="49" t="s">
        <v>63</v>
      </c>
      <c r="C18" s="13" t="s">
        <v>41</v>
      </c>
      <c r="D18" s="48" t="s">
        <v>64</v>
      </c>
      <c r="E18" s="19">
        <v>8.56</v>
      </c>
      <c r="F18" s="19">
        <v>4.4</v>
      </c>
      <c r="G18" s="19">
        <v>0.4</v>
      </c>
      <c r="H18" s="19"/>
      <c r="I18" s="36">
        <f>SUM(E18:H18)</f>
        <v>13.36</v>
      </c>
      <c r="J18" s="37">
        <v>43.79</v>
      </c>
      <c r="K18" s="19">
        <v>1</v>
      </c>
      <c r="L18" s="19">
        <v>1.7</v>
      </c>
      <c r="M18" s="19">
        <v>0</v>
      </c>
      <c r="N18" s="32">
        <f>SUM(J18:M18)</f>
        <v>46.49</v>
      </c>
      <c r="O18" s="37">
        <v>2.655</v>
      </c>
      <c r="P18" s="19">
        <v>2</v>
      </c>
      <c r="Q18" s="19">
        <v>1</v>
      </c>
      <c r="R18" s="19">
        <v>0.8</v>
      </c>
      <c r="S18" s="36">
        <v>6.46</v>
      </c>
      <c r="T18" s="37">
        <v>4</v>
      </c>
      <c r="U18" s="19">
        <v>0</v>
      </c>
      <c r="V18" s="19">
        <v>2</v>
      </c>
      <c r="W18" s="15">
        <v>1</v>
      </c>
      <c r="X18" s="36">
        <v>7</v>
      </c>
      <c r="Y18" s="15">
        <f>SUM(I18+N18+S18+X18)</f>
        <v>73.31</v>
      </c>
      <c r="Z18" s="11">
        <v>14</v>
      </c>
      <c r="AA18" s="37">
        <v>80.48</v>
      </c>
      <c r="AB18" s="15">
        <v>66</v>
      </c>
      <c r="AC18" s="47"/>
    </row>
    <row r="19" spans="1:29">
      <c r="A19" s="8">
        <v>15</v>
      </c>
      <c r="B19" s="49" t="s">
        <v>65</v>
      </c>
      <c r="C19" s="13" t="s">
        <v>41</v>
      </c>
      <c r="D19" s="48" t="s">
        <v>66</v>
      </c>
      <c r="E19" s="14">
        <v>8.57</v>
      </c>
      <c r="F19" s="15">
        <v>4.43</v>
      </c>
      <c r="G19" s="15">
        <v>0.6</v>
      </c>
      <c r="H19" s="15"/>
      <c r="I19" s="32">
        <f>SUM(E19:H19)</f>
        <v>13.6</v>
      </c>
      <c r="J19" s="33">
        <v>45.27</v>
      </c>
      <c r="K19" s="15">
        <v>1</v>
      </c>
      <c r="L19" s="15">
        <v>0</v>
      </c>
      <c r="M19" s="15">
        <v>0</v>
      </c>
      <c r="N19" s="32">
        <f>SUM(J19:M19)</f>
        <v>46.27</v>
      </c>
      <c r="O19" s="33">
        <v>2.595</v>
      </c>
      <c r="P19" s="15">
        <v>2</v>
      </c>
      <c r="Q19" s="15">
        <v>1</v>
      </c>
      <c r="R19" s="15">
        <v>0.1</v>
      </c>
      <c r="S19" s="32">
        <v>5.7</v>
      </c>
      <c r="T19" s="33">
        <v>4.5</v>
      </c>
      <c r="U19" s="15">
        <v>1</v>
      </c>
      <c r="V19" s="15">
        <v>1</v>
      </c>
      <c r="W19" s="15">
        <v>1</v>
      </c>
      <c r="X19" s="32">
        <f>SUM(T19:W19)</f>
        <v>7.5</v>
      </c>
      <c r="Y19" s="15">
        <f>SUM(I19+N19+S19+X19)</f>
        <v>73.07</v>
      </c>
      <c r="Z19" s="11">
        <v>15</v>
      </c>
      <c r="AA19" s="33">
        <v>83.08</v>
      </c>
      <c r="AB19" s="15">
        <v>12</v>
      </c>
      <c r="AC19" s="47"/>
    </row>
    <row r="20" spans="1:29">
      <c r="A20" s="8">
        <v>16</v>
      </c>
      <c r="B20" s="49" t="s">
        <v>67</v>
      </c>
      <c r="C20" s="13" t="s">
        <v>41</v>
      </c>
      <c r="D20" s="48" t="s">
        <v>68</v>
      </c>
      <c r="E20" s="14">
        <v>8.26</v>
      </c>
      <c r="F20" s="15">
        <v>4.39</v>
      </c>
      <c r="G20" s="15">
        <v>0.7</v>
      </c>
      <c r="H20" s="15"/>
      <c r="I20" s="32">
        <f>SUM(E20:H20)</f>
        <v>13.35</v>
      </c>
      <c r="J20" s="33">
        <v>45.19</v>
      </c>
      <c r="K20" s="15">
        <v>1</v>
      </c>
      <c r="L20" s="15">
        <v>0.7</v>
      </c>
      <c r="M20" s="15">
        <v>0</v>
      </c>
      <c r="N20" s="32">
        <f>SUM(J20:M20)</f>
        <v>46.89</v>
      </c>
      <c r="O20" s="33">
        <v>2.685</v>
      </c>
      <c r="P20" s="15">
        <v>2</v>
      </c>
      <c r="Q20" s="15">
        <v>1</v>
      </c>
      <c r="R20" s="15">
        <v>0</v>
      </c>
      <c r="S20" s="32">
        <v>5.69</v>
      </c>
      <c r="T20" s="33">
        <v>4</v>
      </c>
      <c r="U20" s="15">
        <v>0</v>
      </c>
      <c r="V20" s="15">
        <v>2</v>
      </c>
      <c r="W20" s="15">
        <v>1</v>
      </c>
      <c r="X20" s="32">
        <f>SUM(T20:W20)</f>
        <v>7</v>
      </c>
      <c r="Y20" s="15">
        <f>SUM(I20+N20+S20+X20)</f>
        <v>72.93</v>
      </c>
      <c r="Z20" s="11">
        <v>16</v>
      </c>
      <c r="AA20" s="33">
        <v>82.75</v>
      </c>
      <c r="AB20" s="15">
        <v>15</v>
      </c>
      <c r="AC20" s="47"/>
    </row>
    <row r="21" spans="1:29">
      <c r="A21" s="8">
        <v>17</v>
      </c>
      <c r="B21" s="49" t="s">
        <v>69</v>
      </c>
      <c r="C21" s="13" t="s">
        <v>41</v>
      </c>
      <c r="D21" s="48" t="s">
        <v>70</v>
      </c>
      <c r="E21" s="14">
        <v>8.36</v>
      </c>
      <c r="F21" s="15">
        <v>4.38</v>
      </c>
      <c r="G21" s="15">
        <v>1.3</v>
      </c>
      <c r="H21" s="15"/>
      <c r="I21" s="32">
        <f>SUM(E21:H21)</f>
        <v>14.04</v>
      </c>
      <c r="J21" s="33">
        <v>44.72</v>
      </c>
      <c r="K21" s="15">
        <v>1</v>
      </c>
      <c r="L21" s="15">
        <v>0</v>
      </c>
      <c r="M21" s="15">
        <v>0</v>
      </c>
      <c r="N21" s="32">
        <f>SUM(J21:M21)</f>
        <v>45.72</v>
      </c>
      <c r="O21" s="33">
        <v>2.835</v>
      </c>
      <c r="P21" s="15">
        <v>2</v>
      </c>
      <c r="Q21" s="15">
        <v>1</v>
      </c>
      <c r="R21" s="15">
        <v>0.9</v>
      </c>
      <c r="S21" s="32">
        <v>6.74</v>
      </c>
      <c r="T21" s="33">
        <v>4</v>
      </c>
      <c r="U21" s="15">
        <v>0</v>
      </c>
      <c r="V21" s="15">
        <v>1</v>
      </c>
      <c r="W21" s="15">
        <v>1</v>
      </c>
      <c r="X21" s="32">
        <f>SUM(T21:W21)</f>
        <v>6</v>
      </c>
      <c r="Y21" s="15">
        <f>SUM(I21+N21+S21+X21)</f>
        <v>72.5</v>
      </c>
      <c r="Z21" s="11">
        <v>17</v>
      </c>
      <c r="AA21" s="33">
        <v>82.5</v>
      </c>
      <c r="AB21" s="15">
        <v>17</v>
      </c>
      <c r="AC21" s="47"/>
    </row>
    <row r="22" spans="1:29">
      <c r="A22" s="8">
        <v>18</v>
      </c>
      <c r="B22" s="49" t="s">
        <v>71</v>
      </c>
      <c r="C22" s="13" t="s">
        <v>41</v>
      </c>
      <c r="D22" s="48" t="s">
        <v>72</v>
      </c>
      <c r="E22" s="14">
        <v>8.09</v>
      </c>
      <c r="F22" s="15">
        <v>4.32</v>
      </c>
      <c r="G22" s="15">
        <v>0.3</v>
      </c>
      <c r="H22" s="15"/>
      <c r="I22" s="32">
        <f>SUM(E22:H22)</f>
        <v>12.71</v>
      </c>
      <c r="J22" s="33">
        <v>45.58</v>
      </c>
      <c r="K22" s="15">
        <v>1</v>
      </c>
      <c r="L22" s="15">
        <v>1.5</v>
      </c>
      <c r="M22" s="15">
        <v>0</v>
      </c>
      <c r="N22" s="32">
        <f>SUM(J22:M22)</f>
        <v>48.08</v>
      </c>
      <c r="O22" s="33">
        <v>2.28</v>
      </c>
      <c r="P22" s="15">
        <v>2</v>
      </c>
      <c r="Q22" s="15">
        <v>1</v>
      </c>
      <c r="R22" s="15">
        <v>0.1</v>
      </c>
      <c r="S22" s="32">
        <f>SUM(O22:R22)</f>
        <v>5.38</v>
      </c>
      <c r="T22" s="33">
        <v>4</v>
      </c>
      <c r="U22" s="15">
        <v>0</v>
      </c>
      <c r="V22" s="15">
        <v>1</v>
      </c>
      <c r="W22" s="15">
        <v>1</v>
      </c>
      <c r="X22" s="32">
        <f>SUM(T22:W22)</f>
        <v>6</v>
      </c>
      <c r="Y22" s="15">
        <f>SUM(I22+N22+S22+X22)</f>
        <v>72.17</v>
      </c>
      <c r="Z22" s="11">
        <v>18</v>
      </c>
      <c r="AA22" s="33">
        <v>82.08</v>
      </c>
      <c r="AB22" s="15">
        <v>28</v>
      </c>
      <c r="AC22" s="47"/>
    </row>
    <row r="23" spans="1:28">
      <c r="A23" s="8">
        <v>19</v>
      </c>
      <c r="B23" s="48" t="s">
        <v>73</v>
      </c>
      <c r="C23" s="13" t="s">
        <v>38</v>
      </c>
      <c r="D23" s="48" t="s">
        <v>74</v>
      </c>
      <c r="E23" s="14">
        <v>9.44</v>
      </c>
      <c r="F23" s="15">
        <v>4.5</v>
      </c>
      <c r="G23" s="15">
        <v>0.3</v>
      </c>
      <c r="H23" s="15"/>
      <c r="I23" s="32">
        <f>E23+F23+G23-H23</f>
        <v>14.24</v>
      </c>
      <c r="J23" s="33">
        <v>45.21</v>
      </c>
      <c r="K23" s="15">
        <v>1</v>
      </c>
      <c r="L23" s="15">
        <v>1</v>
      </c>
      <c r="M23" s="15"/>
      <c r="N23" s="32">
        <f>J23+K23+L23-M23</f>
        <v>47.21</v>
      </c>
      <c r="O23" s="33">
        <v>2.61</v>
      </c>
      <c r="P23" s="15">
        <v>2</v>
      </c>
      <c r="Q23" s="15">
        <v>1</v>
      </c>
      <c r="R23" s="15"/>
      <c r="S23" s="35">
        <f>O23+P23+Q23+R23</f>
        <v>5.61</v>
      </c>
      <c r="T23" s="33">
        <v>4</v>
      </c>
      <c r="U23" s="15"/>
      <c r="V23" s="15"/>
      <c r="W23" s="15">
        <v>1</v>
      </c>
      <c r="X23" s="32">
        <f>T23+U23+V23+W23</f>
        <v>5</v>
      </c>
      <c r="Y23" s="18">
        <f>I23+N23+S23+X23</f>
        <v>72.06</v>
      </c>
      <c r="Z23" s="11">
        <v>19</v>
      </c>
      <c r="AA23" s="33">
        <v>82.55</v>
      </c>
      <c r="AB23" s="15">
        <v>16</v>
      </c>
    </row>
    <row r="24" spans="1:29">
      <c r="A24" s="8">
        <v>20</v>
      </c>
      <c r="B24" s="48" t="s">
        <v>75</v>
      </c>
      <c r="C24" s="17" t="s">
        <v>58</v>
      </c>
      <c r="D24" s="48" t="s">
        <v>76</v>
      </c>
      <c r="E24" s="18">
        <v>8.83333333333333</v>
      </c>
      <c r="F24" s="18">
        <v>4.26470588235294</v>
      </c>
      <c r="G24" s="15">
        <v>1.7</v>
      </c>
      <c r="H24" s="15"/>
      <c r="I24" s="35">
        <f>SUM(E24:H24)</f>
        <v>14.7980392156863</v>
      </c>
      <c r="J24" s="33">
        <v>44.12</v>
      </c>
      <c r="K24" s="15">
        <v>1</v>
      </c>
      <c r="L24" s="15">
        <v>0</v>
      </c>
      <c r="M24" s="15">
        <v>0</v>
      </c>
      <c r="N24" s="32">
        <f>SUM(J24:M24)</f>
        <v>45.12</v>
      </c>
      <c r="O24" s="33">
        <v>2.565</v>
      </c>
      <c r="P24" s="15">
        <v>2</v>
      </c>
      <c r="Q24" s="15">
        <v>1</v>
      </c>
      <c r="R24" s="15">
        <v>0</v>
      </c>
      <c r="S24" s="35">
        <f>SUM(O24:R24)</f>
        <v>5.565</v>
      </c>
      <c r="T24" s="33">
        <v>4.5</v>
      </c>
      <c r="U24" s="15">
        <v>0</v>
      </c>
      <c r="V24" s="15">
        <v>1</v>
      </c>
      <c r="W24" s="15">
        <v>1</v>
      </c>
      <c r="X24" s="32">
        <f>SUM(T24:W24)</f>
        <v>6.5</v>
      </c>
      <c r="Y24" s="18">
        <f>SUM(I24,N24,S24,X24)</f>
        <v>71.9830392156863</v>
      </c>
      <c r="Z24" s="11">
        <v>20</v>
      </c>
      <c r="AA24" s="37">
        <v>81.18</v>
      </c>
      <c r="AB24" s="15">
        <v>48</v>
      </c>
      <c r="AC24" s="1"/>
    </row>
    <row r="25" spans="1:29">
      <c r="A25" s="8">
        <v>21</v>
      </c>
      <c r="B25" s="48" t="s">
        <v>77</v>
      </c>
      <c r="C25" s="17" t="s">
        <v>58</v>
      </c>
      <c r="D25" s="48" t="s">
        <v>59</v>
      </c>
      <c r="E25" s="18">
        <v>9.16666666666667</v>
      </c>
      <c r="F25" s="18">
        <v>4.51764705882353</v>
      </c>
      <c r="G25" s="15">
        <v>1.2</v>
      </c>
      <c r="H25" s="15"/>
      <c r="I25" s="35">
        <f>SUM(E25:H25)</f>
        <v>14.8843137254902</v>
      </c>
      <c r="J25" s="33">
        <v>46.57</v>
      </c>
      <c r="K25" s="15">
        <v>0</v>
      </c>
      <c r="L25" s="15">
        <v>0</v>
      </c>
      <c r="M25" s="15">
        <v>-1</v>
      </c>
      <c r="N25" s="32">
        <v>45.57</v>
      </c>
      <c r="O25" s="33">
        <v>2.64</v>
      </c>
      <c r="P25" s="15">
        <v>2</v>
      </c>
      <c r="Q25" s="15">
        <v>1</v>
      </c>
      <c r="R25" s="15">
        <v>0.8</v>
      </c>
      <c r="S25" s="35">
        <f>SUM(O25:R25)</f>
        <v>6.44</v>
      </c>
      <c r="T25" s="33">
        <v>4</v>
      </c>
      <c r="U25" s="15">
        <v>0</v>
      </c>
      <c r="V25" s="15">
        <v>0</v>
      </c>
      <c r="W25" s="15">
        <v>1</v>
      </c>
      <c r="X25" s="32">
        <f>SUM(T25:W25)</f>
        <v>5</v>
      </c>
      <c r="Y25" s="18">
        <f>SUM(I25,N25,S25,X25)</f>
        <v>71.8943137254902</v>
      </c>
      <c r="Z25" s="11">
        <v>21</v>
      </c>
      <c r="AA25" s="37">
        <v>84.76</v>
      </c>
      <c r="AB25" s="15">
        <v>6</v>
      </c>
      <c r="AC25" s="1"/>
    </row>
    <row r="26" spans="1:28">
      <c r="A26" s="8">
        <v>22</v>
      </c>
      <c r="B26" s="48" t="s">
        <v>78</v>
      </c>
      <c r="C26" s="13" t="s">
        <v>38</v>
      </c>
      <c r="D26" s="48" t="s">
        <v>79</v>
      </c>
      <c r="E26" s="14">
        <v>9.56</v>
      </c>
      <c r="F26" s="15">
        <v>4.45</v>
      </c>
      <c r="G26" s="15"/>
      <c r="H26" s="15"/>
      <c r="I26" s="32">
        <f>E26+F26+G26-H26</f>
        <v>14.01</v>
      </c>
      <c r="J26" s="33">
        <v>46.32</v>
      </c>
      <c r="K26" s="15">
        <v>1</v>
      </c>
      <c r="L26" s="15"/>
      <c r="M26" s="15"/>
      <c r="N26" s="32">
        <f>J26+K26+L26-M26</f>
        <v>47.32</v>
      </c>
      <c r="O26" s="33">
        <v>2.535</v>
      </c>
      <c r="P26" s="15">
        <v>2</v>
      </c>
      <c r="Q26" s="15">
        <v>1</v>
      </c>
      <c r="R26" s="15"/>
      <c r="S26" s="35">
        <f>O26+P26+Q26+R26</f>
        <v>5.535</v>
      </c>
      <c r="T26" s="33">
        <v>4</v>
      </c>
      <c r="U26" s="15"/>
      <c r="V26" s="15"/>
      <c r="W26" s="15">
        <v>1</v>
      </c>
      <c r="X26" s="32">
        <f>T26+U26+V26+W26</f>
        <v>5</v>
      </c>
      <c r="Y26" s="18">
        <f>I26+N26+S26+X26</f>
        <v>71.865</v>
      </c>
      <c r="Z26" s="11">
        <v>22</v>
      </c>
      <c r="AA26" s="33">
        <v>84.04</v>
      </c>
      <c r="AB26" s="15">
        <v>9</v>
      </c>
    </row>
    <row r="27" spans="1:28">
      <c r="A27" s="8">
        <v>23</v>
      </c>
      <c r="B27" s="48" t="s">
        <v>80</v>
      </c>
      <c r="C27" s="13" t="s">
        <v>38</v>
      </c>
      <c r="D27" s="48" t="s">
        <v>81</v>
      </c>
      <c r="E27" s="14">
        <v>9.67</v>
      </c>
      <c r="F27" s="15">
        <v>4.48</v>
      </c>
      <c r="G27" s="15">
        <v>0.5</v>
      </c>
      <c r="H27" s="15"/>
      <c r="I27" s="32">
        <f>E27+F27+G27-H27</f>
        <v>14.65</v>
      </c>
      <c r="J27" s="33">
        <v>45.53</v>
      </c>
      <c r="K27" s="15">
        <v>1</v>
      </c>
      <c r="L27" s="15"/>
      <c r="M27" s="15"/>
      <c r="N27" s="32">
        <f>J27+K27+L27-M27</f>
        <v>46.53</v>
      </c>
      <c r="O27" s="33">
        <v>2.535</v>
      </c>
      <c r="P27" s="15">
        <v>2</v>
      </c>
      <c r="Q27" s="15">
        <v>1</v>
      </c>
      <c r="R27" s="15"/>
      <c r="S27" s="35">
        <f>O27+P27+Q27+R27</f>
        <v>5.535</v>
      </c>
      <c r="T27" s="33">
        <v>4</v>
      </c>
      <c r="U27" s="15"/>
      <c r="V27" s="15"/>
      <c r="W27" s="15">
        <v>1</v>
      </c>
      <c r="X27" s="32">
        <f>T27+U27+V27+W27</f>
        <v>5</v>
      </c>
      <c r="Y27" s="18">
        <f>I27+N27+S27+X27</f>
        <v>71.715</v>
      </c>
      <c r="Z27" s="11">
        <v>23</v>
      </c>
      <c r="AA27" s="33">
        <v>82.82</v>
      </c>
      <c r="AB27" s="15">
        <v>14</v>
      </c>
    </row>
    <row r="28" spans="1:29">
      <c r="A28" s="8">
        <v>24</v>
      </c>
      <c r="B28" s="20" t="s">
        <v>82</v>
      </c>
      <c r="C28" s="21" t="s">
        <v>36</v>
      </c>
      <c r="D28" s="20">
        <v>2022214409</v>
      </c>
      <c r="E28" s="22">
        <v>8.7</v>
      </c>
      <c r="F28" s="23">
        <v>4.9</v>
      </c>
      <c r="G28" s="22">
        <v>0</v>
      </c>
      <c r="H28" s="22"/>
      <c r="I28" s="38">
        <v>13.6</v>
      </c>
      <c r="J28" s="39">
        <v>45.94</v>
      </c>
      <c r="K28" s="23">
        <v>1</v>
      </c>
      <c r="L28" s="22">
        <v>0</v>
      </c>
      <c r="M28" s="22">
        <v>0</v>
      </c>
      <c r="N28" s="40">
        <v>46.94</v>
      </c>
      <c r="O28" s="39">
        <v>2.4</v>
      </c>
      <c r="P28" s="8">
        <v>2</v>
      </c>
      <c r="Q28" s="23">
        <v>1</v>
      </c>
      <c r="R28" s="23">
        <v>0.5</v>
      </c>
      <c r="S28" s="40">
        <v>5.9</v>
      </c>
      <c r="T28" s="39">
        <v>4</v>
      </c>
      <c r="U28" s="22">
        <v>0</v>
      </c>
      <c r="V28" s="22">
        <v>0</v>
      </c>
      <c r="W28" s="8">
        <v>1</v>
      </c>
      <c r="X28" s="40">
        <v>5</v>
      </c>
      <c r="Y28" s="15">
        <v>71.44</v>
      </c>
      <c r="Z28" s="11">
        <v>24</v>
      </c>
      <c r="AA28" s="39">
        <v>83.02</v>
      </c>
      <c r="AB28" s="15">
        <v>13</v>
      </c>
      <c r="AC28" s="46"/>
    </row>
    <row r="29" spans="1:28">
      <c r="A29" s="8">
        <v>25</v>
      </c>
      <c r="B29" s="48" t="s">
        <v>83</v>
      </c>
      <c r="C29" s="13" t="s">
        <v>38</v>
      </c>
      <c r="D29" s="48" t="s">
        <v>84</v>
      </c>
      <c r="E29" s="14">
        <v>9</v>
      </c>
      <c r="F29" s="15">
        <v>4.29</v>
      </c>
      <c r="G29" s="15"/>
      <c r="H29" s="15"/>
      <c r="I29" s="32">
        <f>E29+F29+G29-H29</f>
        <v>13.29</v>
      </c>
      <c r="J29" s="33">
        <v>46.29</v>
      </c>
      <c r="K29" s="15">
        <v>1</v>
      </c>
      <c r="L29" s="15"/>
      <c r="M29" s="15"/>
      <c r="N29" s="32">
        <f>J29+K29+L29-M29</f>
        <v>47.29</v>
      </c>
      <c r="O29" s="33">
        <v>2.61</v>
      </c>
      <c r="P29" s="15">
        <v>2</v>
      </c>
      <c r="Q29" s="15">
        <v>1</v>
      </c>
      <c r="R29" s="15"/>
      <c r="S29" s="35">
        <f>O29+P29+Q29+R29</f>
        <v>5.61</v>
      </c>
      <c r="T29" s="33">
        <v>4</v>
      </c>
      <c r="U29" s="15"/>
      <c r="V29" s="15"/>
      <c r="W29" s="15">
        <v>1</v>
      </c>
      <c r="X29" s="32">
        <f>T29+U29+V29+W29</f>
        <v>5</v>
      </c>
      <c r="Y29" s="18">
        <f>I29+N29+S29+X29</f>
        <v>71.19</v>
      </c>
      <c r="Z29" s="11">
        <v>25</v>
      </c>
      <c r="AA29" s="33">
        <v>84.23</v>
      </c>
      <c r="AB29" s="15">
        <v>8</v>
      </c>
    </row>
    <row r="30" spans="1:28">
      <c r="A30" s="8">
        <v>26</v>
      </c>
      <c r="B30" s="48" t="s">
        <v>85</v>
      </c>
      <c r="C30" s="13" t="s">
        <v>38</v>
      </c>
      <c r="D30" s="48" t="s">
        <v>86</v>
      </c>
      <c r="E30" s="19">
        <v>9.22</v>
      </c>
      <c r="F30" s="19">
        <v>4.67</v>
      </c>
      <c r="G30" s="19">
        <v>0.3</v>
      </c>
      <c r="H30" s="19"/>
      <c r="I30" s="32">
        <f>E30+F30+G30-H30</f>
        <v>14.19</v>
      </c>
      <c r="J30" s="37">
        <v>44.02</v>
      </c>
      <c r="K30" s="15">
        <v>1</v>
      </c>
      <c r="L30" s="19"/>
      <c r="M30" s="19"/>
      <c r="N30" s="32">
        <f>J30+K30+L30-M30</f>
        <v>45.02</v>
      </c>
      <c r="O30" s="37">
        <v>2.52</v>
      </c>
      <c r="P30" s="19">
        <v>2</v>
      </c>
      <c r="Q30" s="15">
        <v>1</v>
      </c>
      <c r="R30" s="19">
        <v>0.2</v>
      </c>
      <c r="S30" s="35">
        <f>O30+P30+Q30+R30</f>
        <v>5.72</v>
      </c>
      <c r="T30" s="37">
        <v>4</v>
      </c>
      <c r="U30" s="19"/>
      <c r="V30" s="19">
        <v>1</v>
      </c>
      <c r="W30" s="15">
        <v>1</v>
      </c>
      <c r="X30" s="32">
        <f>T30+U30+V30+W30</f>
        <v>6</v>
      </c>
      <c r="Y30" s="18">
        <f>I30+N30+S30+X30</f>
        <v>70.93</v>
      </c>
      <c r="Z30" s="11">
        <v>26</v>
      </c>
      <c r="AA30" s="37">
        <v>80.42</v>
      </c>
      <c r="AB30" s="15">
        <v>68</v>
      </c>
    </row>
    <row r="31" spans="1:29">
      <c r="A31" s="8">
        <v>27</v>
      </c>
      <c r="B31" s="49" t="s">
        <v>87</v>
      </c>
      <c r="C31" s="13" t="s">
        <v>41</v>
      </c>
      <c r="D31" s="48" t="s">
        <v>88</v>
      </c>
      <c r="E31" s="24">
        <v>8.5</v>
      </c>
      <c r="F31" s="19">
        <v>4.39</v>
      </c>
      <c r="G31" s="19">
        <v>0.4</v>
      </c>
      <c r="H31" s="19"/>
      <c r="I31" s="36">
        <f>SUM(E31:H31)</f>
        <v>13.29</v>
      </c>
      <c r="J31" s="37">
        <v>44</v>
      </c>
      <c r="K31" s="19">
        <v>1</v>
      </c>
      <c r="L31" s="19">
        <v>0</v>
      </c>
      <c r="M31" s="19">
        <v>0</v>
      </c>
      <c r="N31" s="32">
        <f>SUM(J31:M31)</f>
        <v>45</v>
      </c>
      <c r="O31" s="37">
        <v>2.79</v>
      </c>
      <c r="P31" s="19">
        <v>2</v>
      </c>
      <c r="Q31" s="19">
        <v>1</v>
      </c>
      <c r="R31" s="19">
        <v>0.8</v>
      </c>
      <c r="S31" s="36">
        <f>SUM(O31:R31)</f>
        <v>6.59</v>
      </c>
      <c r="T31" s="37">
        <v>4</v>
      </c>
      <c r="U31" s="19">
        <v>0</v>
      </c>
      <c r="V31" s="19">
        <v>1</v>
      </c>
      <c r="W31" s="15">
        <v>1</v>
      </c>
      <c r="X31" s="36">
        <f>SUM(T31:W31)</f>
        <v>6</v>
      </c>
      <c r="Y31" s="15">
        <f>SUM(I31+N31+S31+X31)</f>
        <v>70.88</v>
      </c>
      <c r="Z31" s="11">
        <v>27</v>
      </c>
      <c r="AA31" s="37">
        <v>81.24</v>
      </c>
      <c r="AB31" s="15">
        <v>47</v>
      </c>
      <c r="AC31" s="47"/>
    </row>
    <row r="32" spans="1:29">
      <c r="A32" s="8">
        <v>28</v>
      </c>
      <c r="B32" s="20" t="s">
        <v>89</v>
      </c>
      <c r="C32" s="21" t="s">
        <v>36</v>
      </c>
      <c r="D32" s="20">
        <v>2022216202</v>
      </c>
      <c r="E32" s="22">
        <v>9.4</v>
      </c>
      <c r="F32" s="23">
        <v>4.9</v>
      </c>
      <c r="G32" s="22">
        <v>0</v>
      </c>
      <c r="H32" s="22"/>
      <c r="I32" s="38">
        <v>14.3</v>
      </c>
      <c r="J32" s="39">
        <v>44.84</v>
      </c>
      <c r="K32" s="23">
        <v>1</v>
      </c>
      <c r="L32" s="23">
        <v>0.1</v>
      </c>
      <c r="M32" s="22">
        <v>0</v>
      </c>
      <c r="N32" s="40">
        <v>45.94</v>
      </c>
      <c r="O32" s="39">
        <v>2.58</v>
      </c>
      <c r="P32" s="8">
        <v>2</v>
      </c>
      <c r="Q32" s="23">
        <v>1</v>
      </c>
      <c r="R32" s="22">
        <v>0</v>
      </c>
      <c r="S32" s="40">
        <v>5.58</v>
      </c>
      <c r="T32" s="39">
        <v>4</v>
      </c>
      <c r="U32" s="22">
        <v>0</v>
      </c>
      <c r="V32" s="22">
        <v>0</v>
      </c>
      <c r="W32" s="8">
        <v>1</v>
      </c>
      <c r="X32" s="40">
        <v>5</v>
      </c>
      <c r="Y32" s="15">
        <v>70.82</v>
      </c>
      <c r="Z32" s="11">
        <v>28</v>
      </c>
      <c r="AA32" s="39">
        <v>81.88</v>
      </c>
      <c r="AB32" s="15">
        <v>32</v>
      </c>
      <c r="AC32" s="46"/>
    </row>
    <row r="33" spans="1:29">
      <c r="A33" s="8">
        <v>29</v>
      </c>
      <c r="B33" s="49" t="s">
        <v>90</v>
      </c>
      <c r="C33" s="13" t="s">
        <v>41</v>
      </c>
      <c r="D33" s="48" t="s">
        <v>91</v>
      </c>
      <c r="E33" s="14">
        <v>7.93</v>
      </c>
      <c r="F33" s="15">
        <v>4.21</v>
      </c>
      <c r="G33" s="15">
        <v>0.2</v>
      </c>
      <c r="H33" s="15"/>
      <c r="I33" s="32">
        <f>SUM(E33:H33)</f>
        <v>12.34</v>
      </c>
      <c r="J33" s="33">
        <v>45.03</v>
      </c>
      <c r="K33" s="15">
        <v>1</v>
      </c>
      <c r="L33" s="15">
        <v>0.7</v>
      </c>
      <c r="M33" s="15">
        <v>0</v>
      </c>
      <c r="N33" s="32">
        <f>SUM(J33:M33)</f>
        <v>46.73</v>
      </c>
      <c r="O33" s="33">
        <v>2.565</v>
      </c>
      <c r="P33" s="15">
        <v>2</v>
      </c>
      <c r="Q33" s="15">
        <v>1</v>
      </c>
      <c r="R33" s="15">
        <v>0</v>
      </c>
      <c r="S33" s="32">
        <v>5.57</v>
      </c>
      <c r="T33" s="33">
        <v>4</v>
      </c>
      <c r="U33" s="15">
        <v>0</v>
      </c>
      <c r="V33" s="15">
        <v>1</v>
      </c>
      <c r="W33" s="15">
        <v>1</v>
      </c>
      <c r="X33" s="32">
        <f>SUM(T33:W33)</f>
        <v>6</v>
      </c>
      <c r="Y33" s="15">
        <f>SUM(I33+N33+S33+X33)</f>
        <v>70.64</v>
      </c>
      <c r="Z33" s="11">
        <v>29</v>
      </c>
      <c r="AA33" s="33">
        <v>82.13</v>
      </c>
      <c r="AB33" s="15">
        <v>24</v>
      </c>
      <c r="AC33" s="47"/>
    </row>
    <row r="34" spans="1:29">
      <c r="A34" s="8">
        <v>30</v>
      </c>
      <c r="B34" s="20" t="s">
        <v>92</v>
      </c>
      <c r="C34" s="21" t="s">
        <v>36</v>
      </c>
      <c r="D34" s="20">
        <v>2022214120</v>
      </c>
      <c r="E34" s="22">
        <v>9.5</v>
      </c>
      <c r="F34" s="23">
        <v>4.8</v>
      </c>
      <c r="G34" s="23">
        <v>0.7</v>
      </c>
      <c r="H34" s="22"/>
      <c r="I34" s="38">
        <v>15</v>
      </c>
      <c r="J34" s="39">
        <v>42.74</v>
      </c>
      <c r="K34" s="23">
        <v>1</v>
      </c>
      <c r="L34" s="23">
        <v>0.2</v>
      </c>
      <c r="M34" s="22">
        <v>0</v>
      </c>
      <c r="N34" s="40">
        <v>43.94</v>
      </c>
      <c r="O34" s="39">
        <v>2.6</v>
      </c>
      <c r="P34" s="8">
        <v>2</v>
      </c>
      <c r="Q34" s="23">
        <v>1</v>
      </c>
      <c r="R34" s="22">
        <v>0</v>
      </c>
      <c r="S34" s="40">
        <v>5.6</v>
      </c>
      <c r="T34" s="39">
        <v>4</v>
      </c>
      <c r="U34" s="22">
        <v>0</v>
      </c>
      <c r="V34" s="23">
        <v>1</v>
      </c>
      <c r="W34" s="8">
        <v>1</v>
      </c>
      <c r="X34" s="40">
        <v>6</v>
      </c>
      <c r="Y34" s="15">
        <v>70.54</v>
      </c>
      <c r="Z34" s="11">
        <v>30</v>
      </c>
      <c r="AA34" s="39">
        <v>78.65</v>
      </c>
      <c r="AB34" s="15">
        <v>96</v>
      </c>
      <c r="AC34" s="46"/>
    </row>
    <row r="35" spans="1:29">
      <c r="A35" s="8">
        <v>31</v>
      </c>
      <c r="B35" s="49" t="s">
        <v>93</v>
      </c>
      <c r="C35" s="13" t="s">
        <v>41</v>
      </c>
      <c r="D35" s="48" t="s">
        <v>94</v>
      </c>
      <c r="E35" s="19">
        <v>8.54</v>
      </c>
      <c r="F35" s="19">
        <v>4.35</v>
      </c>
      <c r="G35" s="19">
        <v>0.4</v>
      </c>
      <c r="H35" s="19"/>
      <c r="I35" s="36">
        <f>SUM(E35:H35)</f>
        <v>13.29</v>
      </c>
      <c r="J35" s="37">
        <v>44.83</v>
      </c>
      <c r="K35" s="19">
        <v>1</v>
      </c>
      <c r="L35" s="19">
        <v>0</v>
      </c>
      <c r="M35" s="19">
        <v>0</v>
      </c>
      <c r="N35" s="32">
        <f>SUM(J35:M35)</f>
        <v>45.83</v>
      </c>
      <c r="O35" s="37">
        <v>2.385</v>
      </c>
      <c r="P35" s="19">
        <v>2</v>
      </c>
      <c r="Q35" s="19">
        <v>1</v>
      </c>
      <c r="R35" s="19">
        <v>0</v>
      </c>
      <c r="S35" s="36">
        <v>5.39</v>
      </c>
      <c r="T35" s="37">
        <v>4</v>
      </c>
      <c r="U35" s="19">
        <v>0</v>
      </c>
      <c r="V35" s="19">
        <v>1</v>
      </c>
      <c r="W35" s="15">
        <v>1</v>
      </c>
      <c r="X35" s="36">
        <f>SUM(T35:W35)</f>
        <v>6</v>
      </c>
      <c r="Y35" s="15">
        <f>SUM(I35+N35+S35+X35)</f>
        <v>70.51</v>
      </c>
      <c r="Z35" s="11">
        <v>31</v>
      </c>
      <c r="AA35" s="37">
        <v>81.24</v>
      </c>
      <c r="AB35" s="15">
        <v>46</v>
      </c>
      <c r="AC35" s="47"/>
    </row>
    <row r="36" spans="1:29">
      <c r="A36" s="8">
        <v>32</v>
      </c>
      <c r="B36" s="48" t="s">
        <v>95</v>
      </c>
      <c r="C36" s="17" t="s">
        <v>58</v>
      </c>
      <c r="D36" s="48" t="s">
        <v>96</v>
      </c>
      <c r="E36" s="18">
        <v>8.83333333333333</v>
      </c>
      <c r="F36" s="18">
        <v>4.22941176470588</v>
      </c>
      <c r="G36" s="15">
        <v>0.2</v>
      </c>
      <c r="H36" s="15"/>
      <c r="I36" s="35">
        <f>SUM(E36:H36)</f>
        <v>13.2627450980392</v>
      </c>
      <c r="J36" s="33">
        <v>44.48</v>
      </c>
      <c r="K36" s="15">
        <v>1</v>
      </c>
      <c r="L36" s="15">
        <v>0</v>
      </c>
      <c r="M36" s="15">
        <v>0</v>
      </c>
      <c r="N36" s="32">
        <f>SUM(J36:M36)</f>
        <v>45.48</v>
      </c>
      <c r="O36" s="33">
        <v>2.73</v>
      </c>
      <c r="P36" s="15">
        <v>2</v>
      </c>
      <c r="Q36" s="15">
        <v>1</v>
      </c>
      <c r="R36" s="15">
        <v>0</v>
      </c>
      <c r="S36" s="35">
        <f>SUM(O36:R36)</f>
        <v>5.73</v>
      </c>
      <c r="T36" s="33">
        <v>4</v>
      </c>
      <c r="U36" s="15">
        <v>0</v>
      </c>
      <c r="V36" s="15">
        <v>1</v>
      </c>
      <c r="W36" s="15">
        <v>1</v>
      </c>
      <c r="X36" s="32">
        <f>SUM(T36:W36)</f>
        <v>6</v>
      </c>
      <c r="Y36" s="18">
        <f>SUM(I36,N36,S36,X36)</f>
        <v>70.4727450980392</v>
      </c>
      <c r="Z36" s="11">
        <v>32</v>
      </c>
      <c r="AA36" s="37">
        <v>81.79</v>
      </c>
      <c r="AB36" s="15">
        <v>33</v>
      </c>
      <c r="AC36" s="1"/>
    </row>
    <row r="37" spans="1:29">
      <c r="A37" s="8">
        <v>33</v>
      </c>
      <c r="B37" s="48" t="s">
        <v>97</v>
      </c>
      <c r="C37" s="17" t="s">
        <v>58</v>
      </c>
      <c r="D37" s="48" t="s">
        <v>98</v>
      </c>
      <c r="E37" s="18">
        <v>8.83333333333333</v>
      </c>
      <c r="F37" s="18">
        <v>4.44411764705882</v>
      </c>
      <c r="G37" s="15">
        <v>0</v>
      </c>
      <c r="H37" s="15"/>
      <c r="I37" s="35">
        <f>SUM(E37:H37)</f>
        <v>13.2774509803921</v>
      </c>
      <c r="J37" s="33">
        <v>44.64</v>
      </c>
      <c r="K37" s="15">
        <v>1</v>
      </c>
      <c r="L37" s="15">
        <v>0</v>
      </c>
      <c r="M37" s="15">
        <v>0</v>
      </c>
      <c r="N37" s="32">
        <f>SUM(J37:M37)</f>
        <v>45.64</v>
      </c>
      <c r="O37" s="33">
        <v>2.49</v>
      </c>
      <c r="P37" s="15">
        <v>2</v>
      </c>
      <c r="Q37" s="15">
        <v>1</v>
      </c>
      <c r="R37" s="15">
        <v>0</v>
      </c>
      <c r="S37" s="35">
        <f>SUM(O37:R37)</f>
        <v>5.49</v>
      </c>
      <c r="T37" s="33">
        <v>4</v>
      </c>
      <c r="U37" s="15">
        <v>0</v>
      </c>
      <c r="V37" s="15">
        <v>1</v>
      </c>
      <c r="W37" s="15">
        <v>1</v>
      </c>
      <c r="X37" s="32">
        <f>SUM(T37:W37)</f>
        <v>6</v>
      </c>
      <c r="Y37" s="18">
        <f>SUM(I37,N37,S37,X37)</f>
        <v>70.4074509803921</v>
      </c>
      <c r="Z37" s="11">
        <v>33</v>
      </c>
      <c r="AA37" s="37">
        <v>81.28</v>
      </c>
      <c r="AB37" s="15">
        <v>44</v>
      </c>
      <c r="AC37" s="1"/>
    </row>
    <row r="38" spans="1:29">
      <c r="A38" s="8">
        <v>34</v>
      </c>
      <c r="B38" s="49" t="s">
        <v>99</v>
      </c>
      <c r="C38" s="13" t="s">
        <v>41</v>
      </c>
      <c r="D38" s="48" t="s">
        <v>100</v>
      </c>
      <c r="E38" s="19">
        <v>8.64</v>
      </c>
      <c r="F38" s="19">
        <v>4.36</v>
      </c>
      <c r="G38" s="19">
        <v>0.4</v>
      </c>
      <c r="H38" s="19"/>
      <c r="I38" s="36">
        <f>SUM(E38:H38)</f>
        <v>13.4</v>
      </c>
      <c r="J38" s="37">
        <v>43.67</v>
      </c>
      <c r="K38" s="19">
        <v>1</v>
      </c>
      <c r="L38" s="19">
        <v>0</v>
      </c>
      <c r="M38" s="19">
        <v>0</v>
      </c>
      <c r="N38" s="32">
        <f>SUM(J38:M38)</f>
        <v>44.67</v>
      </c>
      <c r="O38" s="37">
        <v>2.49</v>
      </c>
      <c r="P38" s="19">
        <v>2</v>
      </c>
      <c r="Q38" s="19">
        <v>1</v>
      </c>
      <c r="R38" s="19">
        <v>0.8</v>
      </c>
      <c r="S38" s="36">
        <f>SUM(O38:R38)</f>
        <v>6.29</v>
      </c>
      <c r="T38" s="37">
        <v>4</v>
      </c>
      <c r="U38" s="19">
        <v>0</v>
      </c>
      <c r="V38" s="19">
        <v>1</v>
      </c>
      <c r="W38" s="15">
        <v>1</v>
      </c>
      <c r="X38" s="36">
        <f>SUM(T38:W38)</f>
        <v>6</v>
      </c>
      <c r="Y38" s="15">
        <f>SUM(I38+N38+S38+X38)</f>
        <v>70.36</v>
      </c>
      <c r="Z38" s="11">
        <v>34</v>
      </c>
      <c r="AA38" s="37">
        <v>79.77</v>
      </c>
      <c r="AB38" s="15">
        <v>77</v>
      </c>
      <c r="AC38" s="47"/>
    </row>
    <row r="39" spans="1:28">
      <c r="A39" s="8">
        <v>35</v>
      </c>
      <c r="B39" s="48" t="s">
        <v>101</v>
      </c>
      <c r="C39" s="13" t="s">
        <v>38</v>
      </c>
      <c r="D39" s="48" t="s">
        <v>102</v>
      </c>
      <c r="E39" s="14">
        <v>9.33</v>
      </c>
      <c r="F39" s="15">
        <v>4.38</v>
      </c>
      <c r="G39" s="15"/>
      <c r="H39" s="15"/>
      <c r="I39" s="32">
        <f>E39+F39+G39-H39</f>
        <v>13.71</v>
      </c>
      <c r="J39" s="33">
        <v>45.14</v>
      </c>
      <c r="K39" s="15">
        <v>1</v>
      </c>
      <c r="L39" s="15"/>
      <c r="M39" s="15"/>
      <c r="N39" s="32">
        <f>J39+K39+L39-M39</f>
        <v>46.14</v>
      </c>
      <c r="O39" s="33">
        <v>2.49</v>
      </c>
      <c r="P39" s="15">
        <v>2</v>
      </c>
      <c r="Q39" s="15">
        <v>1</v>
      </c>
      <c r="R39" s="15"/>
      <c r="S39" s="35">
        <f>O39+P39+Q39+R39</f>
        <v>5.49</v>
      </c>
      <c r="T39" s="33">
        <v>4</v>
      </c>
      <c r="U39" s="15"/>
      <c r="V39" s="15"/>
      <c r="W39" s="15">
        <v>1</v>
      </c>
      <c r="X39" s="32">
        <f>T39+U39+V39+W39</f>
        <v>5</v>
      </c>
      <c r="Y39" s="18">
        <f>I39+N39+S39+X39</f>
        <v>70.34</v>
      </c>
      <c r="Z39" s="11">
        <v>35</v>
      </c>
      <c r="AA39" s="33">
        <v>82.07</v>
      </c>
      <c r="AB39" s="15">
        <v>29</v>
      </c>
    </row>
    <row r="40" spans="1:29">
      <c r="A40" s="8">
        <v>36</v>
      </c>
      <c r="B40" s="20" t="s">
        <v>103</v>
      </c>
      <c r="C40" s="21" t="s">
        <v>36</v>
      </c>
      <c r="D40" s="20">
        <v>2022212171</v>
      </c>
      <c r="E40" s="22">
        <v>9.2</v>
      </c>
      <c r="F40" s="23">
        <v>4.7</v>
      </c>
      <c r="G40" s="22">
        <v>0</v>
      </c>
      <c r="H40" s="22"/>
      <c r="I40" s="38">
        <v>13.9</v>
      </c>
      <c r="J40" s="39">
        <v>45.01</v>
      </c>
      <c r="K40" s="23">
        <v>1</v>
      </c>
      <c r="L40" s="22">
        <v>0</v>
      </c>
      <c r="M40" s="22">
        <v>0</v>
      </c>
      <c r="N40" s="40">
        <v>46.01</v>
      </c>
      <c r="O40" s="39">
        <v>2.4</v>
      </c>
      <c r="P40" s="8">
        <v>2</v>
      </c>
      <c r="Q40" s="23">
        <v>1</v>
      </c>
      <c r="R40" s="22">
        <v>0</v>
      </c>
      <c r="S40" s="40">
        <v>5.4</v>
      </c>
      <c r="T40" s="39">
        <v>4</v>
      </c>
      <c r="U40" s="22">
        <v>0</v>
      </c>
      <c r="V40" s="22">
        <v>0</v>
      </c>
      <c r="W40" s="8">
        <v>1</v>
      </c>
      <c r="X40" s="40">
        <v>5</v>
      </c>
      <c r="Y40" s="15">
        <v>70.31</v>
      </c>
      <c r="Z40" s="11">
        <v>36</v>
      </c>
      <c r="AA40" s="39">
        <v>81.58</v>
      </c>
      <c r="AB40" s="15">
        <v>37</v>
      </c>
      <c r="AC40" s="46"/>
    </row>
    <row r="41" spans="1:28">
      <c r="A41" s="8">
        <v>37</v>
      </c>
      <c r="B41" s="48" t="s">
        <v>104</v>
      </c>
      <c r="C41" s="13" t="s">
        <v>38</v>
      </c>
      <c r="D41" s="48" t="s">
        <v>105</v>
      </c>
      <c r="E41" s="19">
        <v>9</v>
      </c>
      <c r="F41" s="19">
        <v>4.5</v>
      </c>
      <c r="G41" s="19">
        <v>0.3</v>
      </c>
      <c r="H41" s="19"/>
      <c r="I41" s="32">
        <f>E41+F41+G41-H41</f>
        <v>13.8</v>
      </c>
      <c r="J41" s="37">
        <v>44.73</v>
      </c>
      <c r="K41" s="15">
        <v>1</v>
      </c>
      <c r="L41" s="19">
        <v>0.3</v>
      </c>
      <c r="M41" s="19"/>
      <c r="N41" s="32">
        <f>J41+K41+L41-M41</f>
        <v>46.03</v>
      </c>
      <c r="O41" s="37">
        <v>2.475</v>
      </c>
      <c r="P41" s="19">
        <v>2</v>
      </c>
      <c r="Q41" s="15">
        <v>1</v>
      </c>
      <c r="R41" s="19"/>
      <c r="S41" s="35">
        <f>O41+P41+Q41+R41</f>
        <v>5.475</v>
      </c>
      <c r="T41" s="37">
        <v>4</v>
      </c>
      <c r="U41" s="19"/>
      <c r="V41" s="19"/>
      <c r="W41" s="15">
        <v>1</v>
      </c>
      <c r="X41" s="32">
        <f>T41+U41+V41+W41</f>
        <v>5</v>
      </c>
      <c r="Y41" s="18">
        <f>I41+N41+S41+X41</f>
        <v>70.305</v>
      </c>
      <c r="Z41" s="11">
        <v>37</v>
      </c>
      <c r="AA41" s="37">
        <v>81.37</v>
      </c>
      <c r="AB41" s="15">
        <v>42</v>
      </c>
    </row>
    <row r="42" spans="1:28">
      <c r="A42" s="8">
        <v>38</v>
      </c>
      <c r="B42" s="12" t="s">
        <v>106</v>
      </c>
      <c r="C42" s="13" t="s">
        <v>38</v>
      </c>
      <c r="D42" s="48" t="s">
        <v>107</v>
      </c>
      <c r="E42" s="19">
        <v>9.33</v>
      </c>
      <c r="F42" s="19">
        <v>4.55</v>
      </c>
      <c r="G42" s="19">
        <v>0.5</v>
      </c>
      <c r="H42" s="19"/>
      <c r="I42" s="32">
        <f>E42+F42+G42-H42</f>
        <v>14.38</v>
      </c>
      <c r="J42" s="37">
        <v>44.28</v>
      </c>
      <c r="K42" s="15">
        <v>1</v>
      </c>
      <c r="L42" s="19"/>
      <c r="M42" s="19"/>
      <c r="N42" s="32">
        <f>J42+K42+L42-M42</f>
        <v>45.28</v>
      </c>
      <c r="O42" s="37">
        <v>2.385</v>
      </c>
      <c r="P42" s="19">
        <v>2</v>
      </c>
      <c r="Q42" s="15">
        <v>1</v>
      </c>
      <c r="R42" s="19">
        <v>0.2</v>
      </c>
      <c r="S42" s="35">
        <f>O42+P42+Q42+R42</f>
        <v>5.585</v>
      </c>
      <c r="T42" s="37">
        <v>4</v>
      </c>
      <c r="U42" s="19"/>
      <c r="V42" s="19"/>
      <c r="W42" s="15">
        <v>1</v>
      </c>
      <c r="X42" s="32">
        <f>T42+U42+V42+W42</f>
        <v>5</v>
      </c>
      <c r="Y42" s="18">
        <f>I42+N42+S42+X42</f>
        <v>70.245</v>
      </c>
      <c r="Z42" s="11">
        <v>38</v>
      </c>
      <c r="AA42" s="37">
        <v>80.38</v>
      </c>
      <c r="AB42" s="15">
        <v>69</v>
      </c>
    </row>
    <row r="43" spans="1:28">
      <c r="A43" s="8">
        <v>39</v>
      </c>
      <c r="B43" s="48" t="s">
        <v>108</v>
      </c>
      <c r="C43" s="13" t="s">
        <v>38</v>
      </c>
      <c r="D43" s="48" t="s">
        <v>109</v>
      </c>
      <c r="E43" s="14">
        <v>9.22</v>
      </c>
      <c r="F43" s="15">
        <v>4.19</v>
      </c>
      <c r="G43" s="15"/>
      <c r="H43" s="15"/>
      <c r="I43" s="32">
        <f>E43+F43+G43-H43</f>
        <v>13.41</v>
      </c>
      <c r="J43" s="33">
        <v>45.36</v>
      </c>
      <c r="K43" s="15">
        <v>1</v>
      </c>
      <c r="L43" s="15"/>
      <c r="M43" s="15"/>
      <c r="N43" s="32">
        <f>J43+K43+L43-M43</f>
        <v>46.36</v>
      </c>
      <c r="O43" s="33">
        <v>2.46</v>
      </c>
      <c r="P43" s="15">
        <v>2</v>
      </c>
      <c r="Q43" s="15">
        <v>1</v>
      </c>
      <c r="R43" s="15"/>
      <c r="S43" s="35">
        <f>O43+P43+Q43+R43</f>
        <v>5.46</v>
      </c>
      <c r="T43" s="33">
        <v>4</v>
      </c>
      <c r="U43" s="15"/>
      <c r="V43" s="15"/>
      <c r="W43" s="15">
        <v>1</v>
      </c>
      <c r="X43" s="32">
        <f>T43+U43+V43+W43</f>
        <v>5</v>
      </c>
      <c r="Y43" s="18">
        <f>I43+N43+S43+X43</f>
        <v>70.23</v>
      </c>
      <c r="Z43" s="11">
        <v>39</v>
      </c>
      <c r="AA43" s="33">
        <v>82.31</v>
      </c>
      <c r="AB43" s="15">
        <v>20</v>
      </c>
    </row>
    <row r="44" spans="1:29">
      <c r="A44" s="8">
        <v>40</v>
      </c>
      <c r="B44" s="49" t="s">
        <v>110</v>
      </c>
      <c r="C44" s="13" t="s">
        <v>41</v>
      </c>
      <c r="D44" s="48" t="s">
        <v>111</v>
      </c>
      <c r="E44" s="14">
        <v>8.23</v>
      </c>
      <c r="F44" s="15">
        <v>4.28</v>
      </c>
      <c r="G44" s="15">
        <v>0</v>
      </c>
      <c r="H44" s="15"/>
      <c r="I44" s="32">
        <f>SUM(E44:H44)</f>
        <v>12.51</v>
      </c>
      <c r="J44" s="33">
        <v>45.13</v>
      </c>
      <c r="K44" s="15">
        <v>1</v>
      </c>
      <c r="L44" s="15">
        <v>0</v>
      </c>
      <c r="M44" s="15">
        <v>0</v>
      </c>
      <c r="N44" s="32">
        <f>SUM(J44:M44)</f>
        <v>46.13</v>
      </c>
      <c r="O44" s="33">
        <v>2.505</v>
      </c>
      <c r="P44" s="15">
        <v>2</v>
      </c>
      <c r="Q44" s="15">
        <v>1</v>
      </c>
      <c r="R44" s="15">
        <v>0</v>
      </c>
      <c r="S44" s="32">
        <v>5.51</v>
      </c>
      <c r="T44" s="33">
        <v>4</v>
      </c>
      <c r="U44" s="15">
        <v>0</v>
      </c>
      <c r="V44" s="15">
        <v>1</v>
      </c>
      <c r="W44" s="15">
        <v>1</v>
      </c>
      <c r="X44" s="32">
        <f>SUM(T44:W44)</f>
        <v>6</v>
      </c>
      <c r="Y44" s="15">
        <f>SUM(I44+N44+S44+X44)</f>
        <v>70.15</v>
      </c>
      <c r="Z44" s="11">
        <v>40</v>
      </c>
      <c r="AA44" s="33">
        <v>82.1</v>
      </c>
      <c r="AB44" s="15">
        <v>26</v>
      </c>
      <c r="AC44" s="47"/>
    </row>
    <row r="45" spans="1:28">
      <c r="A45" s="8">
        <v>41</v>
      </c>
      <c r="B45" s="48" t="s">
        <v>112</v>
      </c>
      <c r="C45" s="13" t="s">
        <v>38</v>
      </c>
      <c r="D45" s="48" t="s">
        <v>113</v>
      </c>
      <c r="E45" s="14">
        <v>9.44</v>
      </c>
      <c r="F45" s="15">
        <v>4.52</v>
      </c>
      <c r="G45" s="15"/>
      <c r="H45" s="15"/>
      <c r="I45" s="32">
        <f>E45+F45+G45-H45</f>
        <v>13.96</v>
      </c>
      <c r="J45" s="33">
        <v>44.6</v>
      </c>
      <c r="K45" s="15">
        <v>1</v>
      </c>
      <c r="L45" s="15"/>
      <c r="M45" s="15"/>
      <c r="N45" s="32">
        <f>J45+K45+L45-M45</f>
        <v>45.6</v>
      </c>
      <c r="O45" s="33">
        <v>2.58</v>
      </c>
      <c r="P45" s="15">
        <v>2</v>
      </c>
      <c r="Q45" s="15">
        <v>1</v>
      </c>
      <c r="R45" s="15"/>
      <c r="S45" s="35">
        <f>O45+P45+Q45+R45</f>
        <v>5.58</v>
      </c>
      <c r="T45" s="33">
        <v>4</v>
      </c>
      <c r="U45" s="15"/>
      <c r="V45" s="15"/>
      <c r="W45" s="15">
        <v>1</v>
      </c>
      <c r="X45" s="32">
        <f>T45+U45+V45+W45</f>
        <v>5</v>
      </c>
      <c r="Y45" s="18">
        <f>I45+N45+S45+X45</f>
        <v>70.14</v>
      </c>
      <c r="Z45" s="11">
        <v>41</v>
      </c>
      <c r="AA45" s="33">
        <v>81.5</v>
      </c>
      <c r="AB45" s="15">
        <v>38</v>
      </c>
    </row>
    <row r="46" spans="1:29">
      <c r="A46" s="8">
        <v>42</v>
      </c>
      <c r="B46" s="48" t="s">
        <v>114</v>
      </c>
      <c r="C46" s="17" t="s">
        <v>58</v>
      </c>
      <c r="D46" s="48" t="s">
        <v>115</v>
      </c>
      <c r="E46" s="18">
        <v>8.83333333333333</v>
      </c>
      <c r="F46" s="18">
        <v>4.46764705882353</v>
      </c>
      <c r="G46" s="15">
        <v>0</v>
      </c>
      <c r="H46" s="15"/>
      <c r="I46" s="35">
        <f>SUM(E46:H46)</f>
        <v>13.3009803921569</v>
      </c>
      <c r="J46" s="33">
        <v>44.05</v>
      </c>
      <c r="K46" s="15">
        <v>1</v>
      </c>
      <c r="L46" s="15">
        <v>0</v>
      </c>
      <c r="M46" s="15">
        <v>0</v>
      </c>
      <c r="N46" s="32">
        <f>SUM(J46:M46)</f>
        <v>45.05</v>
      </c>
      <c r="O46" s="33">
        <v>2.55</v>
      </c>
      <c r="P46" s="15">
        <v>2</v>
      </c>
      <c r="Q46" s="15">
        <v>1</v>
      </c>
      <c r="R46" s="15">
        <v>1.2</v>
      </c>
      <c r="S46" s="35">
        <f>SUM(O46:R46)</f>
        <v>6.75</v>
      </c>
      <c r="T46" s="33">
        <v>4</v>
      </c>
      <c r="U46" s="15">
        <v>0</v>
      </c>
      <c r="V46" s="15">
        <v>0</v>
      </c>
      <c r="W46" s="15">
        <v>1</v>
      </c>
      <c r="X46" s="32">
        <f>SUM(T46:W46)</f>
        <v>5</v>
      </c>
      <c r="Y46" s="18">
        <f>SUM(I46,N46,S46,X46)</f>
        <v>70.1009803921569</v>
      </c>
      <c r="Z46" s="11">
        <v>42</v>
      </c>
      <c r="AA46" s="37">
        <v>80.55</v>
      </c>
      <c r="AB46" s="15">
        <v>64</v>
      </c>
      <c r="AC46" s="1"/>
    </row>
    <row r="47" s="1" customFormat="1" spans="1:29">
      <c r="A47" s="8">
        <v>43</v>
      </c>
      <c r="B47" s="49" t="s">
        <v>116</v>
      </c>
      <c r="C47" s="13" t="s">
        <v>41</v>
      </c>
      <c r="D47" s="48" t="s">
        <v>117</v>
      </c>
      <c r="E47" s="24">
        <v>8.4</v>
      </c>
      <c r="F47" s="15">
        <v>4.31</v>
      </c>
      <c r="G47" s="15">
        <v>0</v>
      </c>
      <c r="H47" s="15"/>
      <c r="I47" s="32">
        <f>SUM(E47:H47)</f>
        <v>12.71</v>
      </c>
      <c r="J47" s="33">
        <v>44.92</v>
      </c>
      <c r="K47" s="15">
        <v>1</v>
      </c>
      <c r="L47" s="15">
        <v>0</v>
      </c>
      <c r="M47" s="15">
        <v>0</v>
      </c>
      <c r="N47" s="32">
        <f>SUM(J47:M47)</f>
        <v>45.92</v>
      </c>
      <c r="O47" s="33">
        <v>2.46</v>
      </c>
      <c r="P47" s="15">
        <v>2</v>
      </c>
      <c r="Q47" s="15">
        <v>1</v>
      </c>
      <c r="R47" s="15">
        <v>0</v>
      </c>
      <c r="S47" s="32">
        <f>SUM(O47:R47)</f>
        <v>5.46</v>
      </c>
      <c r="T47" s="33">
        <v>4</v>
      </c>
      <c r="U47" s="15">
        <v>0</v>
      </c>
      <c r="V47" s="15">
        <v>1</v>
      </c>
      <c r="W47" s="15">
        <v>1</v>
      </c>
      <c r="X47" s="32">
        <f>SUM(T47:W47)</f>
        <v>6</v>
      </c>
      <c r="Y47" s="15">
        <f>SUM(I47+N47+S47+X47)</f>
        <v>70.09</v>
      </c>
      <c r="Z47" s="11">
        <v>43</v>
      </c>
      <c r="AA47" s="33">
        <v>81.63</v>
      </c>
      <c r="AB47" s="15">
        <v>36</v>
      </c>
      <c r="AC47" s="47"/>
    </row>
    <row r="48" s="1" customFormat="1" spans="1:29">
      <c r="A48" s="8">
        <v>44</v>
      </c>
      <c r="B48" s="49" t="s">
        <v>118</v>
      </c>
      <c r="C48" s="13" t="s">
        <v>41</v>
      </c>
      <c r="D48" s="48" t="s">
        <v>119</v>
      </c>
      <c r="E48" s="19">
        <v>8.49</v>
      </c>
      <c r="F48" s="19">
        <v>4.4</v>
      </c>
      <c r="G48" s="19">
        <v>0.2</v>
      </c>
      <c r="H48" s="19"/>
      <c r="I48" s="36">
        <f>SUM(E48:H48)</f>
        <v>13.09</v>
      </c>
      <c r="J48" s="37">
        <v>44.51</v>
      </c>
      <c r="K48" s="19">
        <v>1</v>
      </c>
      <c r="L48" s="19">
        <v>0</v>
      </c>
      <c r="M48" s="19">
        <v>0</v>
      </c>
      <c r="N48" s="32">
        <f>SUM(J48:M48)</f>
        <v>45.51</v>
      </c>
      <c r="O48" s="37">
        <v>2.49</v>
      </c>
      <c r="P48" s="19">
        <v>2</v>
      </c>
      <c r="Q48" s="19">
        <v>1</v>
      </c>
      <c r="R48" s="19">
        <v>0</v>
      </c>
      <c r="S48" s="36">
        <f>SUM(O48:R48)</f>
        <v>5.49</v>
      </c>
      <c r="T48" s="37">
        <v>4</v>
      </c>
      <c r="U48" s="19">
        <v>0</v>
      </c>
      <c r="V48" s="19">
        <v>1</v>
      </c>
      <c r="W48" s="15">
        <v>1</v>
      </c>
      <c r="X48" s="36">
        <f>SUM(T48:W48)</f>
        <v>6</v>
      </c>
      <c r="Y48" s="15">
        <f>SUM(I48+N48+S48+X48)</f>
        <v>70.09</v>
      </c>
      <c r="Z48" s="11">
        <v>44</v>
      </c>
      <c r="AA48" s="37">
        <v>81.09</v>
      </c>
      <c r="AB48" s="15">
        <v>54</v>
      </c>
      <c r="AC48" s="47"/>
    </row>
    <row r="49" s="1" customFormat="1" spans="1:29">
      <c r="A49" s="8">
        <v>45</v>
      </c>
      <c r="B49" s="49" t="s">
        <v>120</v>
      </c>
      <c r="C49" s="13" t="s">
        <v>41</v>
      </c>
      <c r="D49" s="48" t="s">
        <v>121</v>
      </c>
      <c r="E49" s="14">
        <v>8.53</v>
      </c>
      <c r="F49" s="15">
        <v>4.39</v>
      </c>
      <c r="G49" s="15">
        <v>0</v>
      </c>
      <c r="H49" s="15"/>
      <c r="I49" s="32">
        <f>SUM(E49:H49)</f>
        <v>12.92</v>
      </c>
      <c r="J49" s="33">
        <v>44.44</v>
      </c>
      <c r="K49" s="15">
        <v>1</v>
      </c>
      <c r="L49" s="15">
        <v>0</v>
      </c>
      <c r="M49" s="15">
        <v>0</v>
      </c>
      <c r="N49" s="32">
        <f>SUM(J49:M49)</f>
        <v>45.44</v>
      </c>
      <c r="O49" s="33">
        <v>2.715</v>
      </c>
      <c r="P49" s="15">
        <v>2</v>
      </c>
      <c r="Q49" s="15">
        <v>1</v>
      </c>
      <c r="R49" s="15">
        <v>0</v>
      </c>
      <c r="S49" s="32">
        <v>5.72</v>
      </c>
      <c r="T49" s="33">
        <v>4</v>
      </c>
      <c r="U49" s="15">
        <v>0</v>
      </c>
      <c r="V49" s="15">
        <v>1</v>
      </c>
      <c r="W49" s="15">
        <v>1</v>
      </c>
      <c r="X49" s="32">
        <f>SUM(T49:W49)</f>
        <v>6</v>
      </c>
      <c r="Y49" s="15">
        <f>SUM(I49+N49+S49+X49)</f>
        <v>70.08</v>
      </c>
      <c r="Z49" s="11">
        <v>45</v>
      </c>
      <c r="AA49" s="33">
        <v>81.69</v>
      </c>
      <c r="AB49" s="15">
        <v>35</v>
      </c>
      <c r="AC49" s="47"/>
    </row>
    <row r="50" s="1" customFormat="1" spans="1:29">
      <c r="A50" s="8">
        <v>46</v>
      </c>
      <c r="B50" s="48" t="s">
        <v>122</v>
      </c>
      <c r="C50" s="13" t="s">
        <v>38</v>
      </c>
      <c r="D50" s="48" t="s">
        <v>123</v>
      </c>
      <c r="E50" s="19">
        <v>9.44</v>
      </c>
      <c r="F50" s="19">
        <v>4.57</v>
      </c>
      <c r="G50" s="19"/>
      <c r="H50" s="19"/>
      <c r="I50" s="32">
        <f>E50+F50+G50-H50</f>
        <v>14.01</v>
      </c>
      <c r="J50" s="37">
        <v>44.56</v>
      </c>
      <c r="K50" s="15">
        <v>1</v>
      </c>
      <c r="L50" s="19"/>
      <c r="M50" s="19"/>
      <c r="N50" s="32">
        <f>J50+K50+L50-M50</f>
        <v>45.56</v>
      </c>
      <c r="O50" s="37">
        <v>2.475</v>
      </c>
      <c r="P50" s="19">
        <v>2</v>
      </c>
      <c r="Q50" s="15">
        <v>1</v>
      </c>
      <c r="R50" s="19"/>
      <c r="S50" s="35">
        <f>O50+P50+Q50+R50</f>
        <v>5.475</v>
      </c>
      <c r="T50" s="37">
        <v>4</v>
      </c>
      <c r="U50" s="19"/>
      <c r="V50" s="19"/>
      <c r="W50" s="15">
        <v>1</v>
      </c>
      <c r="X50" s="32">
        <f>T50+U50+V50+W50</f>
        <v>5</v>
      </c>
      <c r="Y50" s="18">
        <f>I50+N50+S50+X50</f>
        <v>70.045</v>
      </c>
      <c r="Z50" s="11">
        <v>46</v>
      </c>
      <c r="AA50" s="37">
        <v>81.1</v>
      </c>
      <c r="AB50" s="15">
        <v>52</v>
      </c>
      <c r="AC50"/>
    </row>
  </sheetData>
  <sortState ref="A5:AC156">
    <sortCondition ref="Y5:Y156" descending="1"/>
  </sortState>
  <mergeCells count="34">
    <mergeCell ref="A1:AB1"/>
    <mergeCell ref="E2:I2"/>
    <mergeCell ref="J2:N2"/>
    <mergeCell ref="O2:S2"/>
    <mergeCell ref="T2:X2"/>
    <mergeCell ref="Y2:Z2"/>
    <mergeCell ref="AA2:AB2"/>
    <mergeCell ref="K3:L3"/>
    <mergeCell ref="A2:A4"/>
    <mergeCell ref="B2:B4"/>
    <mergeCell ref="C2:C4"/>
    <mergeCell ref="D2:D4"/>
    <mergeCell ref="E3:E4"/>
    <mergeCell ref="F3:F4"/>
    <mergeCell ref="G3:G4"/>
    <mergeCell ref="H3:H4"/>
    <mergeCell ref="I3:I4"/>
    <mergeCell ref="J3:J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</mergeCells>
  <pageMargins left="0.75" right="0.75" top="1" bottom="1" header="0.5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祝亚婷</dc:creator>
  <cp:lastModifiedBy>慢悠悠的火车</cp:lastModifiedBy>
  <dcterms:created xsi:type="dcterms:W3CDTF">2023-09-20T08:13:00Z</dcterms:created>
  <dcterms:modified xsi:type="dcterms:W3CDTF">2023-09-25T02:54:52Z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3456268AE9284886AC56A20BBE082207_11</vt:lpwstr>
  </property>
  <property fmtid="{D5CDD505-2E9C-101B-9397-08002B2CF9AE}" pid="3" name="KSOProductBuildVer">
    <vt:lpwstr>2052-12.1.0.15374</vt:lpwstr>
  </property>
</Properties>
</file>